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n Thu\AppData\Roaming\eOffice\TMP12345S\"/>
    </mc:Choice>
  </mc:AlternateContent>
  <bookViews>
    <workbookView xWindow="0" yWindow="0" windowWidth="20490" windowHeight="7740"/>
  </bookViews>
  <sheets>
    <sheet name="PL 2" sheetId="4" r:id="rId1"/>
    <sheet name="Sheet2" sheetId="2" r:id="rId2"/>
    <sheet name="Sheet3" sheetId="3" r:id="rId3"/>
  </sheets>
  <definedNames>
    <definedName name="_xlnm.Print_Area" localSheetId="0">'PL 2'!$A$1:$M$122</definedName>
    <definedName name="_xlnm.Print_Titles" localSheetId="0">'PL 2'!$6:$7</definedName>
  </definedNames>
  <calcPr calcId="152511"/>
</workbook>
</file>

<file path=xl/calcChain.xml><?xml version="1.0" encoding="utf-8"?>
<calcChain xmlns="http://schemas.openxmlformats.org/spreadsheetml/2006/main">
  <c r="J141" i="4" l="1"/>
  <c r="K139" i="4" l="1"/>
  <c r="J139" i="4"/>
  <c r="K25" i="4"/>
  <c r="K117" i="4" l="1"/>
  <c r="K24" i="4" l="1"/>
  <c r="K23" i="4"/>
  <c r="K21" i="4"/>
  <c r="K20" i="4" l="1"/>
  <c r="K19" i="4"/>
  <c r="K17" i="4"/>
  <c r="I135" i="4" l="1"/>
  <c r="D87" i="4" l="1"/>
  <c r="E87" i="4"/>
  <c r="D104" i="4"/>
  <c r="E104" i="4"/>
  <c r="D110" i="4"/>
  <c r="E110" i="4"/>
  <c r="D117" i="4"/>
  <c r="E117" i="4"/>
</calcChain>
</file>

<file path=xl/comments1.xml><?xml version="1.0" encoding="utf-8"?>
<comments xmlns="http://schemas.openxmlformats.org/spreadsheetml/2006/main">
  <authors>
    <author>User</author>
  </authors>
  <commentList>
    <comment ref="B13" authorId="0" shape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Cập nhật đến tháng 8/2019</t>
        </r>
      </text>
    </comment>
    <comment ref="B17" authorId="0" shape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cập nhật đến 11/9/2019</t>
        </r>
      </text>
    </comment>
    <comment ref="E21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Cập nhật số liệu lại so KH 6 tháng</t>
        </r>
      </text>
    </comment>
    <comment ref="K40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MỤC TIÊU TRONG KỊCH BẢN TĂNG TRƯỞNG BC 41/BC-UBND</t>
        </r>
      </text>
    </comment>
    <comment ref="L40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the BC 9 THÁNG CTK</t>
        </r>
      </text>
    </comment>
    <comment ref="E58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theo SNN</t>
        </r>
      </text>
    </comment>
    <comment ref="E61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Cập nhật lại theo kh SNN</t>
        </r>
      </text>
    </comment>
    <comment ref="E93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Đã cập nhật lại THEO KỊCH BẢN TAWNGT TRƯỞNG 2019 THEO CV 238 NGÀY 18/2/2019 CỦA SCT</t>
        </r>
      </text>
    </comment>
    <comment ref="B104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Cập nhật Lại các số liệu theo SCT gởi mới nhất</t>
        </r>
      </text>
    </comment>
  </commentList>
</comments>
</file>

<file path=xl/sharedStrings.xml><?xml version="1.0" encoding="utf-8"?>
<sst xmlns="http://schemas.openxmlformats.org/spreadsheetml/2006/main" count="328" uniqueCount="204">
  <si>
    <t>TT</t>
  </si>
  <si>
    <t>Chỉ tiêu</t>
  </si>
  <si>
    <t>I</t>
  </si>
  <si>
    <t>MỘT SỐ CHỈ TIÊU ĐIỀU HÀNH VĨ MÔ</t>
  </si>
  <si>
    <t>Chỉ số giá tiêu dùng (CPI)</t>
  </si>
  <si>
    <t>So với tháng 12 năm trước năm báo cáo</t>
  </si>
  <si>
    <t>CPI bình quân so với bình quân cùng kỳ năm trước năm báo cáo</t>
  </si>
  <si>
    <t>Cân đối ngân sách</t>
  </si>
  <si>
    <t>%</t>
  </si>
  <si>
    <t>a)</t>
  </si>
  <si>
    <t>Thu ngân sách Nhà nước trên địa bàn (không bao gồm bổ sung từ NSTW)</t>
  </si>
  <si>
    <t>Tỷ đồng</t>
  </si>
  <si>
    <t>Trong đó:</t>
  </si>
  <si>
    <t>Thu nội địa</t>
  </si>
  <si>
    <t>Thu cân đối ngân sách từ hoạt động xuất nhập khẩu</t>
  </si>
  <si>
    <t>b)</t>
  </si>
  <si>
    <t>Chi ngân sách địa phương</t>
  </si>
  <si>
    <t>Chi đầu tư phát triển do địa phương quản lý</t>
  </si>
  <si>
    <t>-</t>
  </si>
  <si>
    <t>Chi thường xuyên (bao gồm chi cải cách tiền lương và tinh giản biên chế)</t>
  </si>
  <si>
    <t>Tổng vốn đầu tư phát triển trên địa bàn</t>
  </si>
  <si>
    <t>Vốn đầu tư có yếu tố nước ngoài</t>
  </si>
  <si>
    <t>Vốn thực hiện</t>
  </si>
  <si>
    <t>Triệu USD</t>
  </si>
  <si>
    <t>Đầu tư qua góp vốn, mua cổ phần</t>
  </si>
  <si>
    <t>Vốn đăng ký</t>
  </si>
  <si>
    <t>Đăng ký mới</t>
  </si>
  <si>
    <t>Đăng ký tăng thêm</t>
  </si>
  <si>
    <t>Góp vốn, mua cổ phần</t>
  </si>
  <si>
    <t>c)</t>
  </si>
  <si>
    <t>Số dự án</t>
  </si>
  <si>
    <t>Dự án</t>
  </si>
  <si>
    <t>Cấp mới</t>
  </si>
  <si>
    <t>Tăng vốn</t>
  </si>
  <si>
    <t>Lượt dự án</t>
  </si>
  <si>
    <t>II</t>
  </si>
  <si>
    <t>Thuế sản phẩm trừ trợ cấp</t>
  </si>
  <si>
    <t>III</t>
  </si>
  <si>
    <t>CÁC CHỈ TIÊU CHỦ YẾU SẢN XUẤT NÔNG, LÂM NGHIỆP VÀ THUỶ SẢN</t>
  </si>
  <si>
    <t>Giá trị sản xuất nông, lâm nghiệp và thuỷ sản</t>
  </si>
  <si>
    <t>Một số sản phẩm nông nghiệp chủ yếu</t>
  </si>
  <si>
    <t>Lúa cả năm</t>
  </si>
  <si>
    <t>Năng suất</t>
  </si>
  <si>
    <t>Sản lượng</t>
  </si>
  <si>
    <t>Ngô</t>
  </si>
  <si>
    <t>d)</t>
  </si>
  <si>
    <t>Sản phẩm chăn nuôi chủ yếu</t>
  </si>
  <si>
    <t>Lâm nghiệp</t>
  </si>
  <si>
    <t>Diện tích rừng trồng tập trung</t>
  </si>
  <si>
    <t>Tỷ lệ che phủ rừng</t>
  </si>
  <si>
    <t>IV</t>
  </si>
  <si>
    <t>CÁC CHỈ TIÊU SẢN XUẤT CÔNG NGHIỆP</t>
  </si>
  <si>
    <t>Nghìn tấn</t>
  </si>
  <si>
    <t>XUẤT, NHẬP KHẨU</t>
  </si>
  <si>
    <t>ĐVT</t>
  </si>
  <si>
    <t>ha</t>
  </si>
  <si>
    <t>tạ/ha</t>
  </si>
  <si>
    <t>nghìn tấn</t>
  </si>
  <si>
    <t>Một số cây lâu năm</t>
  </si>
  <si>
    <t>+ Cam, chanh, quýt</t>
  </si>
  <si>
    <t>+ Nhãn</t>
  </si>
  <si>
    <t>+ Xoài</t>
  </si>
  <si>
    <t>Đàn trâu</t>
  </si>
  <si>
    <t>con</t>
  </si>
  <si>
    <t>Đàn bò</t>
  </si>
  <si>
    <t>Đàn heo</t>
  </si>
  <si>
    <t>Đàn gia cầm</t>
  </si>
  <si>
    <t>Sản lượng thịt hơi xuất chuồng</t>
  </si>
  <si>
    <t>tấn</t>
  </si>
  <si>
    <t>+</t>
  </si>
  <si>
    <t>Thịt heo hơi</t>
  </si>
  <si>
    <t>Thịt trâu, bò hơi</t>
  </si>
  <si>
    <t>Thịt gia cầm hơi</t>
  </si>
  <si>
    <t>Thủy sản</t>
  </si>
  <si>
    <t>Tổng sản lượng thủy sản</t>
  </si>
  <si>
    <t>Sản lượng khai thác thủy sản</t>
  </si>
  <si>
    <t>Sản lượng thủy sản nuôi trồng</t>
  </si>
  <si>
    <t>1000 m3</t>
  </si>
  <si>
    <t>triệu USD</t>
  </si>
  <si>
    <t>Các mặt hàng xuất khẩu chủ yếu</t>
  </si>
  <si>
    <t>Kim ngạch nhập khẩu</t>
  </si>
  <si>
    <t>Các mặt hàng nhập khẩu chủ yếu</t>
  </si>
  <si>
    <t>Trong đó, đầu tư trực tiếp nước ngoài</t>
  </si>
  <si>
    <t>1.000 con</t>
  </si>
  <si>
    <t>Quý IV</t>
  </si>
  <si>
    <t>Giá trị sản xuất nông, lâm nghiệp và thuỷ sản
(giá hiện hành)</t>
  </si>
  <si>
    <t>Ước thực hiện năm 2018</t>
  </si>
  <si>
    <t>Giá trị sản xuất công nghiệp so với cùng kỳ (theo giá so sánh 2010)</t>
  </si>
  <si>
    <t xml:space="preserve"> - Công nghiệp khai khoáng</t>
  </si>
  <si>
    <t xml:space="preserve"> - Công nghiệp chế biến, chế tạo</t>
  </si>
  <si>
    <t xml:space="preserve"> - Sản xuất và phân phối điện</t>
  </si>
  <si>
    <t xml:space="preserve"> - Cung cấp nước, quản lý và xử lý rác thải, nước thải</t>
  </si>
  <si>
    <t xml:space="preserve"> - Cát khai thác</t>
  </si>
  <si>
    <t xml:space="preserve"> - Thủy sản chế biến (cá phile đông lạnh)</t>
  </si>
  <si>
    <t xml:space="preserve"> - Gạo xay xát, lau bóng</t>
  </si>
  <si>
    <t xml:space="preserve"> - Miến, hủ tiếu, bánh tráng và các loại tương tự</t>
  </si>
  <si>
    <t xml:space="preserve"> - Thức ăn gia súc, thủy sản</t>
  </si>
  <si>
    <t xml:space="preserve"> - Thuốc lá điếu có đầu lọc</t>
  </si>
  <si>
    <t>1000 gói</t>
  </si>
  <si>
    <t xml:space="preserve"> - Sản phẩm may</t>
  </si>
  <si>
    <t>1000 cái</t>
  </si>
  <si>
    <t xml:space="preserve"> - Thuốc viên các loại</t>
  </si>
  <si>
    <t>tr.viên</t>
  </si>
  <si>
    <t xml:space="preserve"> - Các bộ phận của dày dép bằng da, tấm lót bên trong có thể tháo rời …</t>
  </si>
  <si>
    <t>1000 đôi</t>
  </si>
  <si>
    <t>CÁC CHỈ TIÊU THƯƠNG MẠI - DỊCH VỤ</t>
  </si>
  <si>
    <t xml:space="preserve"> - Bán lẻ hàng hóa</t>
  </si>
  <si>
    <t xml:space="preserve"> - Dịch vụ lưu trú, ăn uống</t>
  </si>
  <si>
    <t xml:space="preserve"> - Du lịch lữ hành</t>
  </si>
  <si>
    <t xml:space="preserve"> - Dịch vụ khác</t>
  </si>
  <si>
    <t xml:space="preserve"> - Thuỷ sản chế biến</t>
  </si>
  <si>
    <t xml:space="preserve"> - Gạo</t>
  </si>
  <si>
    <t xml:space="preserve"> - Bánh phồng tôm, bánh kẹo, ngũ cốc</t>
  </si>
  <si>
    <t xml:space="preserve"> - Sản phẩm ngành may</t>
  </si>
  <si>
    <t xml:space="preserve"> - Hàng hoá khác</t>
  </si>
  <si>
    <t xml:space="preserve"> - Xăng dầu</t>
  </si>
  <si>
    <t xml:space="preserve"> - Nguyên liệu SX tân dược</t>
  </si>
  <si>
    <t xml:space="preserve"> - Vải may mặc</t>
  </si>
  <si>
    <t xml:space="preserve"> - Mặt hàng khác</t>
  </si>
  <si>
    <t>Ghi chú</t>
  </si>
  <si>
    <t>Quý I 2018</t>
  </si>
  <si>
    <t>TRÊN ĐỊA BÀN TỈNH ĐỒNG THÁP</t>
  </si>
  <si>
    <t>Giá trị sản xuất nông, lâm nghiệp và thuỷ sản (giá so sánh 2010)</t>
  </si>
  <si>
    <t>Kế hoạch năm 2019</t>
  </si>
  <si>
    <t>V</t>
  </si>
  <si>
    <t>VI</t>
  </si>
  <si>
    <t>VIII</t>
  </si>
  <si>
    <t>VỀ MÔI TRƯỜNG KINH DOANH, PHÁT TRIỂN DOANH NGHIỆP</t>
  </si>
  <si>
    <t>VỀ CÁC LĨNH VỰC XÃ HỘI</t>
  </si>
  <si>
    <t>VỀ MÔI TRƯỜNG</t>
  </si>
  <si>
    <t>VII</t>
  </si>
  <si>
    <t>IX</t>
  </si>
  <si>
    <t>+ Nông - lâm - thủy sản</t>
  </si>
  <si>
    <t>+ Công nghiệp - xây dựng</t>
  </si>
  <si>
    <t>+ Thương mại - dịch vụ</t>
  </si>
  <si>
    <t>VỀ TĂNG TRƯỞNG KINH TẾ/TĂNG TRƯỞNG NGÀNH, LĨNH VỰC</t>
  </si>
  <si>
    <t>Số doanh nghiệp đang hoạt động (lũy kế đến kỳ báo cáo)</t>
  </si>
  <si>
    <t>Doanh nghiệp</t>
  </si>
  <si>
    <t xml:space="preserve">tỷ đồng </t>
  </si>
  <si>
    <t>Số doanh nghiệp giải thể, ngừng hoạt động</t>
  </si>
  <si>
    <t>Ước
cả năm</t>
  </si>
  <si>
    <t>Tỷ lệ lao động qua đào tạo</t>
  </si>
  <si>
    <t>Giảm tỷ lệ hộ nghèo</t>
  </si>
  <si>
    <t>Tỷ lệ trẻ em dưới 5 tuổi bị suy dinh dưỡng</t>
  </si>
  <si>
    <t>Số giường bệnh/vạn dân</t>
  </si>
  <si>
    <t>Trong đó, giường bệnh công lập</t>
  </si>
  <si>
    <t>Số bác sĩ/vạn dân</t>
  </si>
  <si>
    <t>Tỷ lệ dân số tham gia BHYT</t>
  </si>
  <si>
    <t>Số xã đạt tiêu chí xã nông thôn mới</t>
  </si>
  <si>
    <t>GB</t>
  </si>
  <si>
    <t>BS</t>
  </si>
  <si>
    <t>xã</t>
  </si>
  <si>
    <t>Trong đó, đào tạo nghề</t>
  </si>
  <si>
    <t>Tỷ lệ hộ dân nông thôn sử dụng nước hợp vệ sinh</t>
  </si>
  <si>
    <t>Tỷ lệ hộ dân thành thị sử dụng nước sạch</t>
  </si>
  <si>
    <t>Tỷ lệ chất thải rắn ở đô thị được thu gom</t>
  </si>
  <si>
    <t>Ghi chú:</t>
  </si>
  <si>
    <t>Y tế</t>
  </si>
  <si>
    <t>Dân số trung bình</t>
  </si>
  <si>
    <t>nghìn người</t>
  </si>
  <si>
    <r>
      <t xml:space="preserve">Tổng mức bán lẻ hàng hóa và doanh thu dịch vụ tiêu dùng </t>
    </r>
    <r>
      <rPr>
        <i/>
        <sz val="14"/>
        <rFont val="Times New Roman"/>
        <family val="1"/>
      </rPr>
      <t>(theo giá hiện hành)</t>
    </r>
  </si>
  <si>
    <r>
      <t xml:space="preserve">Tổng kim ngạch xuất khẩu
</t>
    </r>
    <r>
      <rPr>
        <i/>
        <sz val="14"/>
        <rFont val="Times New Roman"/>
        <family val="1"/>
      </rPr>
      <t>(Không tính tái xuất Xăng Dầu)</t>
    </r>
  </si>
  <si>
    <t>Một số sản phẩm Công nghiệp chủ yếu</t>
  </si>
  <si>
    <r>
      <t xml:space="preserve">- Tốc độ tăng trưởng GRDP </t>
    </r>
    <r>
      <rPr>
        <i/>
        <sz val="14"/>
        <rFont val="Times New Roman"/>
        <family val="1"/>
      </rPr>
      <t>(giá 2010)</t>
    </r>
  </si>
  <si>
    <r>
      <t xml:space="preserve"> .</t>
    </r>
    <r>
      <rPr>
        <i/>
        <sz val="14"/>
        <rFont val="Times New Roman"/>
        <family val="1"/>
      </rPr>
      <t xml:space="preserve"> Công nghiệp</t>
    </r>
  </si>
  <si>
    <r>
      <t xml:space="preserve"> .</t>
    </r>
    <r>
      <rPr>
        <i/>
        <sz val="14"/>
        <rFont val="Times New Roman"/>
        <family val="1"/>
      </rPr>
      <t xml:space="preserve"> Xây dựng</t>
    </r>
  </si>
  <si>
    <r>
      <t xml:space="preserve">- Giá trị GRDP </t>
    </r>
    <r>
      <rPr>
        <i/>
        <sz val="14"/>
        <rFont val="Times New Roman"/>
        <family val="1"/>
      </rPr>
      <t>(giá 2010)</t>
    </r>
  </si>
  <si>
    <t>Ước thực hiện tháng 9</t>
  </si>
  <si>
    <t>Luỹ kế
9 tháng đầu năm 2019</t>
  </si>
  <si>
    <t>Tháng 9/2019 so với tháng 9/2018 (%)</t>
  </si>
  <si>
    <t>Luỹ kế 9 tháng đầu năm 2019 so với cùng kỳ (%)</t>
  </si>
  <si>
    <t>*</t>
  </si>
  <si>
    <t>Số doanh nghiệp đăng ký thành lập mới</t>
  </si>
  <si>
    <t>Trong đó: Tổng số vốn của doanh nghiệp đăng ký mới</t>
  </si>
  <si>
    <t>1000 tấn</t>
  </si>
  <si>
    <t>Bia</t>
  </si>
  <si>
    <t>1000 lít</t>
  </si>
  <si>
    <t xml:space="preserve"> -</t>
  </si>
  <si>
    <t>9</t>
  </si>
  <si>
    <t>0.22</t>
  </si>
  <si>
    <t>Cuối năm có kết quả khảo sát</t>
  </si>
  <si>
    <t> 3.960</t>
  </si>
  <si>
    <t>3.960 </t>
  </si>
  <si>
    <t>3.800 </t>
  </si>
  <si>
    <t> 40</t>
  </si>
  <si>
    <t>391 </t>
  </si>
  <si>
    <t>Giảm 0,5% </t>
  </si>
  <si>
    <t> 109</t>
  </si>
  <si>
    <t> 500</t>
  </si>
  <si>
    <t> 240</t>
  </si>
  <si>
    <t> 2.788</t>
  </si>
  <si>
    <t> Giảm 11,3%</t>
  </si>
  <si>
    <t> 812</t>
  </si>
  <si>
    <t> 3.600</t>
  </si>
  <si>
    <t> 15</t>
  </si>
  <si>
    <t> 236</t>
  </si>
  <si>
    <t> Tăng 1,7%</t>
  </si>
  <si>
    <t> 22</t>
  </si>
  <si>
    <t> 258</t>
  </si>
  <si>
    <t>* Số liệu không tính toán</t>
  </si>
  <si>
    <t>TÌNH HÌNH KINH TẾ - XÃ HỘI THÁNG 9 VÀ 9 THÁNG ĐẦU NĂM 2019, DỰ KIẾN MỤC TIÊU QUÝ IV VÀ CẢ NĂM 2019</t>
  </si>
  <si>
    <t>Phụ lục III</t>
  </si>
  <si>
    <t>Dự kiến mục tiêu đến
cuối năm 2019</t>
  </si>
  <si>
    <t>(Kèm theo Báo cáo số         248/BC-UBND, ngày   20 tháng 9 năm 2019 của UBND tỉnh Đồng Tháp)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</si>
</sst>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(* #,##0_);_(* \(#,##0\);_(* &quot;-&quot;_);_(@_)"/>
    <numFmt numFmtId="43" formatCode="_(* #,##0.00_);_(* \(#,##0.00\);_(* &quot;-&quot;??_);_(@_)"/>
    <numFmt numFmtId="164" formatCode="_-* #,##0.00\ _₫_-;\-* #,##0.00\ _₫_-;_-* &quot;-&quot;??\ _₫_-;_-@_-"/>
    <numFmt numFmtId="165" formatCode="_-* #,##0\ _₫_-;\-* #,##0\ _₫_-;_-* &quot;-&quot;??\ _₫_-;_-@_-"/>
    <numFmt numFmtId="166" formatCode="_(* #,##0_);_(* \(#,##0\);_(* &quot;-&quot;??_);_(@_)"/>
    <numFmt numFmtId="167" formatCode="_(* #,##0.000000_);_(* \(#,##0.000000\);_(* &quot;-&quot;??_);_(@_)"/>
    <numFmt numFmtId="168" formatCode="_(* #,##0.0_);_(* \(#,##0.0\);_(* &quot;-&quot;??_);_(@_)"/>
    <numFmt numFmtId="169" formatCode="_-* #,##0.0\ _₫_-;\-* #,##0.0\ _₫_-;_-* &quot;-&quot;??\ _₫_-;_-@_-"/>
    <numFmt numFmtId="170" formatCode="#,##0.000_);\(#,##0.000\)"/>
    <numFmt numFmtId="171" formatCode="#,##0.0"/>
    <numFmt numFmtId="172" formatCode="0.0"/>
  </numFmts>
  <fonts count="22" x14ac:knownFonts="1">
    <font>
      <sz val="14"/>
      <color theme="1"/>
      <name val="Times New Roman"/>
      <family val="2"/>
      <charset val="163"/>
    </font>
    <font>
      <b/>
      <sz val="14"/>
      <color theme="1"/>
      <name val="Times New Roman"/>
      <family val="1"/>
    </font>
    <font>
      <i/>
      <sz val="14"/>
      <color theme="1"/>
      <name val="Times New Roman"/>
      <family val="1"/>
    </font>
    <font>
      <sz val="14"/>
      <color theme="1"/>
      <name val="Times New Roman"/>
      <family val="1"/>
    </font>
    <font>
      <sz val="14"/>
      <color theme="1"/>
      <name val="Times New Roman"/>
      <family val="2"/>
      <charset val="163"/>
    </font>
    <font>
      <sz val="12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sz val="13"/>
      <name val=".VnTime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rgb="FFFF0000"/>
      <name val="Times New Roman"/>
      <family val="1"/>
    </font>
    <font>
      <i/>
      <sz val="14"/>
      <name val="Times New Roman"/>
      <family val="1"/>
    </font>
    <font>
      <b/>
      <i/>
      <u/>
      <sz val="14"/>
      <color theme="1"/>
      <name val="Times New Roman"/>
      <family val="1"/>
    </font>
    <font>
      <sz val="12"/>
      <color theme="1"/>
      <name val="Times New Roman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4"/>
      <color rgb="FF0070C0"/>
      <name val="Times New Roman"/>
      <family val="1"/>
    </font>
    <font>
      <sz val="14"/>
      <name val="Times New Roman"/>
      <family val="1"/>
      <charset val="163"/>
    </font>
    <font>
      <sz val="14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49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0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5" fillId="0" borderId="0" applyFont="0" applyFill="0" applyBorder="0" applyAlignment="0" applyProtection="0"/>
    <xf numFmtId="0" fontId="10" fillId="0" borderId="0"/>
    <xf numFmtId="0" fontId="5" fillId="0" borderId="0"/>
    <xf numFmtId="43" fontId="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/>
    <xf numFmtId="0" fontId="16" fillId="0" borderId="0"/>
  </cellStyleXfs>
  <cellXfs count="20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shrinkToFit="1"/>
    </xf>
    <xf numFmtId="165" fontId="0" fillId="0" borderId="0" xfId="1" applyNumberFormat="1" applyFont="1" applyAlignment="1">
      <alignment horizontal="center"/>
    </xf>
    <xf numFmtId="165" fontId="0" fillId="0" borderId="0" xfId="1" applyNumberFormat="1" applyFont="1"/>
    <xf numFmtId="164" fontId="9" fillId="0" borderId="0" xfId="1" applyFont="1"/>
    <xf numFmtId="43" fontId="0" fillId="0" borderId="0" xfId="0" applyNumberFormat="1" applyAlignment="1">
      <alignment vertical="center"/>
    </xf>
    <xf numFmtId="164" fontId="0" fillId="0" borderId="0" xfId="1" applyFont="1" applyAlignment="1">
      <alignment vertical="center"/>
    </xf>
    <xf numFmtId="165" fontId="3" fillId="0" borderId="0" xfId="1" applyNumberFormat="1" applyFont="1"/>
    <xf numFmtId="0" fontId="8" fillId="0" borderId="0" xfId="0" applyFont="1"/>
    <xf numFmtId="0" fontId="1" fillId="0" borderId="0" xfId="0" applyFont="1"/>
    <xf numFmtId="0" fontId="5" fillId="0" borderId="0" xfId="5" applyFont="1" applyAlignment="1">
      <alignment vertical="center"/>
    </xf>
    <xf numFmtId="0" fontId="7" fillId="0" borderId="0" xfId="5" applyFont="1" applyAlignment="1">
      <alignment vertical="center"/>
    </xf>
    <xf numFmtId="0" fontId="13" fillId="0" borderId="0" xfId="5" applyFont="1" applyAlignment="1">
      <alignment vertical="center"/>
    </xf>
    <xf numFmtId="0" fontId="6" fillId="0" borderId="0" xfId="0" applyFont="1" applyFill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65" fontId="8" fillId="0" borderId="1" xfId="1" applyNumberFormat="1" applyFont="1" applyBorder="1" applyAlignment="1">
      <alignment vertical="center"/>
    </xf>
    <xf numFmtId="164" fontId="8" fillId="0" borderId="1" xfId="1" applyNumberFormat="1" applyFont="1" applyBorder="1" applyAlignment="1">
      <alignment vertical="center"/>
    </xf>
    <xf numFmtId="164" fontId="8" fillId="0" borderId="1" xfId="1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164" fontId="9" fillId="0" borderId="1" xfId="1" applyNumberFormat="1" applyFont="1" applyBorder="1" applyAlignment="1">
      <alignment horizontal="center" vertical="center"/>
    </xf>
    <xf numFmtId="164" fontId="9" fillId="0" borderId="1" xfId="1" applyNumberFormat="1" applyFont="1" applyBorder="1" applyAlignment="1">
      <alignment vertical="center"/>
    </xf>
    <xf numFmtId="165" fontId="9" fillId="0" borderId="1" xfId="1" applyNumberFormat="1" applyFont="1" applyBorder="1" applyAlignment="1">
      <alignment vertical="center"/>
    </xf>
    <xf numFmtId="164" fontId="9" fillId="0" borderId="1" xfId="1" applyFont="1" applyBorder="1" applyAlignment="1">
      <alignment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shrinkToFit="1"/>
    </xf>
    <xf numFmtId="165" fontId="14" fillId="0" borderId="1" xfId="1" applyNumberFormat="1" applyFont="1" applyBorder="1" applyAlignment="1">
      <alignment horizontal="center" vertical="center"/>
    </xf>
    <xf numFmtId="165" fontId="9" fillId="0" borderId="1" xfId="1" applyNumberFormat="1" applyFont="1" applyBorder="1" applyAlignment="1">
      <alignment horizontal="left" vertical="center"/>
    </xf>
    <xf numFmtId="0" fontId="9" fillId="0" borderId="1" xfId="0" quotePrefix="1" applyFont="1" applyBorder="1" applyAlignment="1">
      <alignment horizontal="center" vertical="center"/>
    </xf>
    <xf numFmtId="165" fontId="8" fillId="0" borderId="1" xfId="1" applyNumberFormat="1" applyFont="1" applyFill="1" applyBorder="1" applyAlignment="1">
      <alignment vertical="center"/>
    </xf>
    <xf numFmtId="2" fontId="9" fillId="0" borderId="1" xfId="1" applyNumberFormat="1" applyFont="1" applyBorder="1" applyAlignment="1">
      <alignment horizontal="center" vertical="center"/>
    </xf>
    <xf numFmtId="43" fontId="8" fillId="0" borderId="1" xfId="1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shrinkToFit="1"/>
    </xf>
    <xf numFmtId="165" fontId="9" fillId="0" borderId="1" xfId="1" applyNumberFormat="1" applyFont="1" applyFill="1" applyBorder="1" applyAlignment="1">
      <alignment horizontal="right" vertical="center"/>
    </xf>
    <xf numFmtId="166" fontId="9" fillId="0" borderId="1" xfId="1" applyNumberFormat="1" applyFont="1" applyFill="1" applyBorder="1" applyAlignment="1">
      <alignment vertical="center"/>
    </xf>
    <xf numFmtId="43" fontId="9" fillId="0" borderId="1" xfId="1" applyNumberFormat="1" applyFont="1" applyFill="1" applyBorder="1" applyAlignment="1">
      <alignment vertical="center"/>
    </xf>
    <xf numFmtId="167" fontId="9" fillId="0" borderId="1" xfId="1" applyNumberFormat="1" applyFont="1" applyFill="1" applyBorder="1" applyAlignment="1">
      <alignment vertical="center"/>
    </xf>
    <xf numFmtId="0" fontId="9" fillId="0" borderId="1" xfId="0" quotePrefix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168" fontId="9" fillId="0" borderId="1" xfId="1" applyNumberFormat="1" applyFont="1" applyFill="1" applyBorder="1" applyAlignment="1">
      <alignment vertical="center"/>
    </xf>
    <xf numFmtId="0" fontId="9" fillId="0" borderId="1" xfId="0" quotePrefix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3" fontId="8" fillId="0" borderId="1" xfId="1" applyNumberFormat="1" applyFont="1" applyBorder="1" applyAlignment="1">
      <alignment horizontal="right" vertical="center"/>
    </xf>
    <xf numFmtId="3" fontId="9" fillId="0" borderId="1" xfId="1" applyNumberFormat="1" applyFont="1" applyBorder="1" applyAlignment="1">
      <alignment vertical="center"/>
    </xf>
    <xf numFmtId="0" fontId="9" fillId="2" borderId="1" xfId="0" applyFont="1" applyFill="1" applyBorder="1" applyAlignment="1">
      <alignment vertical="center" wrapText="1"/>
    </xf>
    <xf numFmtId="37" fontId="9" fillId="0" borderId="1" xfId="1" applyNumberFormat="1" applyFont="1" applyFill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0" fontId="8" fillId="0" borderId="1" xfId="0" quotePrefix="1" applyFont="1" applyFill="1" applyBorder="1" applyAlignment="1">
      <alignment horizontal="center" vertical="center"/>
    </xf>
    <xf numFmtId="37" fontId="8" fillId="0" borderId="1" xfId="1" applyNumberFormat="1" applyFont="1" applyFill="1" applyBorder="1" applyAlignment="1">
      <alignment vertical="center"/>
    </xf>
    <xf numFmtId="4" fontId="8" fillId="0" borderId="1" xfId="1" applyNumberFormat="1" applyFont="1" applyFill="1" applyBorder="1" applyAlignment="1">
      <alignment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4" fontId="14" fillId="0" borderId="1" xfId="1" applyNumberFormat="1" applyFont="1" applyFill="1" applyBorder="1" applyAlignment="1">
      <alignment vertical="center"/>
    </xf>
    <xf numFmtId="4" fontId="9" fillId="0" borderId="1" xfId="1" applyNumberFormat="1" applyFont="1" applyFill="1" applyBorder="1" applyAlignment="1">
      <alignment horizontal="right" vertical="center"/>
    </xf>
    <xf numFmtId="39" fontId="8" fillId="0" borderId="1" xfId="1" applyNumberFormat="1" applyFont="1" applyFill="1" applyBorder="1" applyAlignment="1">
      <alignment horizontal="right" vertical="center"/>
    </xf>
    <xf numFmtId="0" fontId="14" fillId="0" borderId="1" xfId="0" applyFont="1" applyBorder="1" applyAlignment="1">
      <alignment wrapText="1"/>
    </xf>
    <xf numFmtId="0" fontId="9" fillId="0" borderId="1" xfId="0" applyFont="1" applyBorder="1" applyAlignment="1">
      <alignment horizontal="center" shrinkToFit="1"/>
    </xf>
    <xf numFmtId="165" fontId="9" fillId="0" borderId="1" xfId="1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4" fontId="9" fillId="0" borderId="1" xfId="1" applyNumberFormat="1" applyFont="1" applyBorder="1" applyAlignment="1"/>
    <xf numFmtId="43" fontId="8" fillId="0" borderId="1" xfId="6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justify"/>
    </xf>
    <xf numFmtId="0" fontId="3" fillId="0" borderId="0" xfId="0" applyFont="1" applyAlignment="1">
      <alignment horizontal="center" shrinkToFit="1"/>
    </xf>
    <xf numFmtId="165" fontId="3" fillId="0" borderId="0" xfId="1" applyNumberFormat="1" applyFont="1" applyAlignment="1">
      <alignment horizontal="center"/>
    </xf>
    <xf numFmtId="166" fontId="9" fillId="0" borderId="1" xfId="6" applyNumberFormat="1" applyFont="1" applyFill="1" applyBorder="1" applyAlignment="1">
      <alignment horizontal="right" vertical="center"/>
    </xf>
    <xf numFmtId="165" fontId="1" fillId="0" borderId="0" xfId="0" applyNumberFormat="1" applyFont="1" applyAlignment="1">
      <alignment vertical="center"/>
    </xf>
    <xf numFmtId="164" fontId="8" fillId="0" borderId="1" xfId="1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165" fontId="8" fillId="0" borderId="1" xfId="1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shrinkToFit="1"/>
    </xf>
    <xf numFmtId="165" fontId="9" fillId="0" borderId="1" xfId="1" applyNumberFormat="1" applyFont="1" applyBorder="1" applyAlignment="1">
      <alignment horizontal="center" vertical="center"/>
    </xf>
    <xf numFmtId="164" fontId="9" fillId="0" borderId="1" xfId="1" applyNumberFormat="1" applyFont="1" applyFill="1" applyBorder="1" applyAlignment="1">
      <alignment horizontal="center" vertical="center"/>
    </xf>
    <xf numFmtId="4" fontId="9" fillId="0" borderId="1" xfId="1" applyNumberFormat="1" applyFont="1" applyFill="1" applyBorder="1" applyAlignment="1"/>
    <xf numFmtId="0" fontId="9" fillId="0" borderId="1" xfId="0" applyFont="1" applyBorder="1" applyAlignment="1">
      <alignment horizontal="center" vertical="center"/>
    </xf>
    <xf numFmtId="165" fontId="9" fillId="0" borderId="1" xfId="1" applyNumberFormat="1" applyFont="1" applyFill="1" applyBorder="1" applyAlignment="1">
      <alignment horizontal="center" vertical="center"/>
    </xf>
    <xf numFmtId="164" fontId="8" fillId="0" borderId="1" xfId="1" applyFont="1" applyBorder="1" applyAlignment="1">
      <alignment horizontal="center" vertical="center"/>
    </xf>
    <xf numFmtId="164" fontId="9" fillId="0" borderId="1" xfId="1" quotePrefix="1" applyFont="1" applyBorder="1" applyAlignment="1">
      <alignment horizontal="center" vertical="center"/>
    </xf>
    <xf numFmtId="164" fontId="9" fillId="0" borderId="1" xfId="1" applyFont="1" applyBorder="1" applyAlignment="1">
      <alignment horizontal="center" vertical="center"/>
    </xf>
    <xf numFmtId="165" fontId="8" fillId="0" borderId="1" xfId="1" applyNumberFormat="1" applyFont="1" applyFill="1" applyBorder="1" applyAlignment="1">
      <alignment horizontal="center" vertical="center"/>
    </xf>
    <xf numFmtId="166" fontId="9" fillId="0" borderId="1" xfId="1" applyNumberFormat="1" applyFont="1" applyFill="1" applyBorder="1" applyAlignment="1">
      <alignment horizontal="center" vertical="center"/>
    </xf>
    <xf numFmtId="43" fontId="9" fillId="0" borderId="1" xfId="1" applyNumberFormat="1" applyFont="1" applyFill="1" applyBorder="1" applyAlignment="1">
      <alignment horizontal="center" vertical="center"/>
    </xf>
    <xf numFmtId="168" fontId="9" fillId="0" borderId="1" xfId="1" applyNumberFormat="1" applyFont="1" applyFill="1" applyBorder="1" applyAlignment="1">
      <alignment horizontal="center" vertical="center"/>
    </xf>
    <xf numFmtId="41" fontId="9" fillId="0" borderId="1" xfId="1" applyNumberFormat="1" applyFont="1" applyFill="1" applyBorder="1" applyAlignment="1">
      <alignment horizontal="center" vertical="center"/>
    </xf>
    <xf numFmtId="3" fontId="9" fillId="0" borderId="1" xfId="1" applyNumberFormat="1" applyFont="1" applyFill="1" applyBorder="1" applyAlignment="1">
      <alignment horizontal="center" vertical="center"/>
    </xf>
    <xf numFmtId="166" fontId="8" fillId="0" borderId="1" xfId="1" applyNumberFormat="1" applyFont="1" applyFill="1" applyBorder="1" applyAlignment="1">
      <alignment horizontal="center" vertical="center"/>
    </xf>
    <xf numFmtId="169" fontId="9" fillId="0" borderId="1" xfId="1" applyNumberFormat="1" applyFont="1" applyFill="1" applyBorder="1" applyAlignment="1">
      <alignment horizontal="center" vertical="center"/>
    </xf>
    <xf numFmtId="169" fontId="9" fillId="0" borderId="1" xfId="1" applyNumberFormat="1" applyFont="1" applyBorder="1" applyAlignment="1">
      <alignment horizontal="center" vertical="center"/>
    </xf>
    <xf numFmtId="3" fontId="8" fillId="0" borderId="1" xfId="1" applyNumberFormat="1" applyFont="1" applyBorder="1" applyAlignment="1">
      <alignment horizontal="center" vertical="center"/>
    </xf>
    <xf numFmtId="3" fontId="9" fillId="0" borderId="1" xfId="1" applyNumberFormat="1" applyFont="1" applyBorder="1" applyAlignment="1">
      <alignment horizontal="center" vertical="center"/>
    </xf>
    <xf numFmtId="4" fontId="9" fillId="0" borderId="1" xfId="1" applyNumberFormat="1" applyFont="1" applyBorder="1" applyAlignment="1">
      <alignment horizontal="center" vertical="center"/>
    </xf>
    <xf numFmtId="4" fontId="8" fillId="0" borderId="1" xfId="1" applyNumberFormat="1" applyFont="1" applyBorder="1" applyAlignment="1">
      <alignment horizontal="center" vertical="center"/>
    </xf>
    <xf numFmtId="37" fontId="9" fillId="0" borderId="1" xfId="1" applyNumberFormat="1" applyFont="1" applyFill="1" applyBorder="1" applyAlignment="1">
      <alignment horizontal="center" vertical="center"/>
    </xf>
    <xf numFmtId="37" fontId="8" fillId="0" borderId="1" xfId="1" applyNumberFormat="1" applyFont="1" applyFill="1" applyBorder="1" applyAlignment="1">
      <alignment horizontal="center" vertical="center"/>
    </xf>
    <xf numFmtId="2" fontId="9" fillId="0" borderId="1" xfId="9" applyNumberFormat="1" applyFont="1" applyBorder="1" applyAlignment="1">
      <alignment horizontal="center" vertical="center"/>
    </xf>
    <xf numFmtId="2" fontId="9" fillId="3" borderId="1" xfId="9" applyNumberFormat="1" applyFont="1" applyFill="1" applyBorder="1" applyAlignment="1">
      <alignment horizontal="center" vertical="center"/>
    </xf>
    <xf numFmtId="4" fontId="9" fillId="0" borderId="1" xfId="9" applyNumberFormat="1" applyFont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center" vertical="center"/>
    </xf>
    <xf numFmtId="43" fontId="8" fillId="0" borderId="1" xfId="1" applyNumberFormat="1" applyFont="1" applyFill="1" applyBorder="1" applyAlignment="1">
      <alignment horizontal="center" vertical="center"/>
    </xf>
    <xf numFmtId="4" fontId="9" fillId="0" borderId="1" xfId="1" applyNumberFormat="1" applyFont="1" applyFill="1" applyBorder="1" applyAlignment="1">
      <alignment horizontal="center" vertical="center"/>
    </xf>
    <xf numFmtId="3" fontId="8" fillId="0" borderId="1" xfId="1" applyNumberFormat="1" applyFont="1" applyFill="1" applyBorder="1" applyAlignment="1">
      <alignment horizontal="center" vertical="center"/>
    </xf>
    <xf numFmtId="39" fontId="8" fillId="0" borderId="1" xfId="1" applyNumberFormat="1" applyFont="1" applyFill="1" applyBorder="1" applyAlignment="1">
      <alignment horizontal="center" vertical="center"/>
    </xf>
    <xf numFmtId="166" fontId="9" fillId="0" borderId="1" xfId="6" applyNumberFormat="1" applyFont="1" applyFill="1" applyBorder="1" applyAlignment="1">
      <alignment horizontal="center" vertical="center"/>
    </xf>
    <xf numFmtId="43" fontId="8" fillId="0" borderId="1" xfId="6" applyNumberFormat="1" applyFont="1" applyFill="1" applyBorder="1" applyAlignment="1">
      <alignment horizontal="center" vertical="center"/>
    </xf>
    <xf numFmtId="165" fontId="8" fillId="0" borderId="1" xfId="1" applyNumberFormat="1" applyFont="1" applyBorder="1" applyAlignment="1">
      <alignment horizontal="center" vertical="center"/>
    </xf>
    <xf numFmtId="43" fontId="9" fillId="0" borderId="1" xfId="0" applyNumberFormat="1" applyFont="1" applyBorder="1" applyAlignment="1">
      <alignment horizontal="center" vertical="center"/>
    </xf>
    <xf numFmtId="4" fontId="9" fillId="0" borderId="1" xfId="8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165" fontId="9" fillId="0" borderId="1" xfId="1" applyNumberFormat="1" applyFont="1" applyBorder="1" applyAlignment="1">
      <alignment horizontal="center" vertical="center"/>
    </xf>
    <xf numFmtId="170" fontId="0" fillId="0" borderId="0" xfId="0" applyNumberFormat="1" applyAlignment="1">
      <alignment vertical="center"/>
    </xf>
    <xf numFmtId="0" fontId="8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wrapText="1"/>
    </xf>
    <xf numFmtId="0" fontId="9" fillId="0" borderId="1" xfId="5" applyFont="1" applyBorder="1" applyAlignment="1">
      <alignment horizontal="center" vertical="center"/>
    </xf>
    <xf numFmtId="0" fontId="9" fillId="0" borderId="1" xfId="5" applyFont="1" applyBorder="1" applyAlignment="1">
      <alignment vertical="center" wrapText="1"/>
    </xf>
    <xf numFmtId="0" fontId="9" fillId="0" borderId="1" xfId="5" applyFont="1" applyBorder="1" applyAlignment="1">
      <alignment horizontal="center" vertical="center" wrapText="1"/>
    </xf>
    <xf numFmtId="166" fontId="9" fillId="0" borderId="1" xfId="6" applyNumberFormat="1" applyFont="1" applyBorder="1" applyAlignment="1">
      <alignment vertical="center"/>
    </xf>
    <xf numFmtId="166" fontId="9" fillId="0" borderId="1" xfId="6" applyNumberFormat="1" applyFont="1" applyBorder="1" applyAlignment="1">
      <alignment horizontal="center" vertical="center"/>
    </xf>
    <xf numFmtId="0" fontId="9" fillId="0" borderId="1" xfId="5" applyFont="1" applyFill="1" applyBorder="1" applyAlignment="1">
      <alignment horizontal="center" vertical="center"/>
    </xf>
    <xf numFmtId="0" fontId="9" fillId="0" borderId="1" xfId="5" applyFont="1" applyFill="1" applyBorder="1" applyAlignment="1">
      <alignment horizontal="left" vertical="center" wrapText="1"/>
    </xf>
    <xf numFmtId="164" fontId="9" fillId="0" borderId="4" xfId="1" applyNumberFormat="1" applyFont="1" applyBorder="1" applyAlignment="1">
      <alignment vertical="center"/>
    </xf>
    <xf numFmtId="164" fontId="9" fillId="0" borderId="4" xfId="1" applyNumberFormat="1" applyFont="1" applyBorder="1" applyAlignment="1">
      <alignment horizontal="center" vertical="center"/>
    </xf>
    <xf numFmtId="2" fontId="9" fillId="0" borderId="4" xfId="1" applyNumberFormat="1" applyFont="1" applyBorder="1" applyAlignment="1">
      <alignment horizontal="center" vertical="center"/>
    </xf>
    <xf numFmtId="164" fontId="19" fillId="0" borderId="1" xfId="1" applyNumberFormat="1" applyFont="1" applyFill="1" applyBorder="1" applyAlignment="1">
      <alignment horizontal="center" vertical="center"/>
    </xf>
    <xf numFmtId="164" fontId="9" fillId="0" borderId="4" xfId="1" applyNumberFormat="1" applyFont="1" applyBorder="1" applyAlignment="1">
      <alignment vertical="center" shrinkToFit="1"/>
    </xf>
    <xf numFmtId="171" fontId="9" fillId="0" borderId="1" xfId="1" applyNumberFormat="1" applyFont="1" applyBorder="1" applyAlignment="1">
      <alignment horizontal="center" vertical="center"/>
    </xf>
    <xf numFmtId="172" fontId="9" fillId="0" borderId="1" xfId="1" applyNumberFormat="1" applyFont="1" applyBorder="1" applyAlignment="1">
      <alignment horizontal="center" vertical="center"/>
    </xf>
    <xf numFmtId="165" fontId="0" fillId="0" borderId="0" xfId="0" applyNumberFormat="1" applyAlignment="1">
      <alignment vertical="center"/>
    </xf>
    <xf numFmtId="0" fontId="5" fillId="0" borderId="15" xfId="0" applyFont="1" applyFill="1" applyBorder="1" applyAlignment="1">
      <alignment horizontal="center"/>
    </xf>
    <xf numFmtId="1" fontId="9" fillId="0" borderId="1" xfId="1" applyNumberFormat="1" applyFont="1" applyBorder="1" applyAlignment="1">
      <alignment horizontal="center" vertical="center"/>
    </xf>
    <xf numFmtId="1" fontId="9" fillId="0" borderId="1" xfId="1" applyNumberFormat="1" applyFont="1" applyFill="1" applyBorder="1" applyAlignment="1">
      <alignment horizontal="center" vertical="center"/>
    </xf>
    <xf numFmtId="1" fontId="0" fillId="0" borderId="0" xfId="0" applyNumberFormat="1"/>
    <xf numFmtId="171" fontId="9" fillId="0" borderId="1" xfId="1" applyNumberFormat="1" applyFont="1" applyFill="1" applyBorder="1" applyAlignment="1">
      <alignment horizontal="center" vertical="center"/>
    </xf>
    <xf numFmtId="49" fontId="9" fillId="0" borderId="1" xfId="1" applyNumberFormat="1" applyFont="1" applyBorder="1" applyAlignment="1">
      <alignment horizontal="center" vertical="center"/>
    </xf>
    <xf numFmtId="164" fontId="1" fillId="0" borderId="0" xfId="0" applyNumberFormat="1" applyFont="1"/>
    <xf numFmtId="0" fontId="9" fillId="0" borderId="1" xfId="0" applyFont="1" applyBorder="1" applyAlignment="1">
      <alignment horizontal="center" vertical="center"/>
    </xf>
    <xf numFmtId="164" fontId="9" fillId="0" borderId="1" xfId="1" applyNumberFormat="1" applyFont="1" applyFill="1" applyBorder="1" applyAlignment="1">
      <alignment horizontal="center" vertical="center" wrapText="1"/>
    </xf>
    <xf numFmtId="165" fontId="9" fillId="0" borderId="4" xfId="1" applyNumberFormat="1" applyFont="1" applyBorder="1" applyAlignment="1">
      <alignment horizontal="center" vertical="center"/>
    </xf>
    <xf numFmtId="4" fontId="8" fillId="0" borderId="1" xfId="7" applyNumberFormat="1" applyFont="1" applyFill="1" applyBorder="1" applyAlignment="1">
      <alignment horizontal="center" vertical="center"/>
    </xf>
    <xf numFmtId="3" fontId="9" fillId="0" borderId="1" xfId="1" applyNumberFormat="1" applyFont="1" applyFill="1" applyBorder="1" applyAlignment="1">
      <alignment horizontal="right" vertical="center"/>
    </xf>
    <xf numFmtId="171" fontId="20" fillId="0" borderId="1" xfId="1" applyNumberFormat="1" applyFont="1" applyBorder="1" applyAlignment="1">
      <alignment horizontal="center" vertical="center"/>
    </xf>
    <xf numFmtId="0" fontId="9" fillId="0" borderId="1" xfId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21" fillId="0" borderId="1" xfId="5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37" fontId="9" fillId="3" borderId="1" xfId="1" applyNumberFormat="1" applyFont="1" applyFill="1" applyBorder="1" applyAlignment="1">
      <alignment vertical="center"/>
    </xf>
    <xf numFmtId="37" fontId="9" fillId="3" borderId="1" xfId="1" applyNumberFormat="1" applyFont="1" applyFill="1" applyBorder="1" applyAlignment="1">
      <alignment horizontal="center" vertical="center"/>
    </xf>
    <xf numFmtId="3" fontId="9" fillId="3" borderId="1" xfId="1" applyNumberFormat="1" applyFont="1" applyFill="1" applyBorder="1" applyAlignment="1">
      <alignment horizontal="center" vertical="center"/>
    </xf>
    <xf numFmtId="165" fontId="9" fillId="3" borderId="1" xfId="1" applyNumberFormat="1" applyFont="1" applyFill="1" applyBorder="1" applyAlignment="1">
      <alignment horizontal="center" vertical="center"/>
    </xf>
    <xf numFmtId="1" fontId="0" fillId="3" borderId="0" xfId="0" applyNumberFormat="1" applyFill="1"/>
    <xf numFmtId="0" fontId="0" fillId="3" borderId="0" xfId="0" applyFill="1" applyAlignment="1">
      <alignment vertical="center"/>
    </xf>
    <xf numFmtId="164" fontId="8" fillId="0" borderId="1" xfId="1" applyNumberFormat="1" applyFont="1" applyFill="1" applyBorder="1" applyAlignment="1">
      <alignment horizontal="center" vertical="center"/>
    </xf>
    <xf numFmtId="164" fontId="9" fillId="3" borderId="1" xfId="1" applyNumberFormat="1" applyFont="1" applyFill="1" applyBorder="1" applyAlignment="1">
      <alignment horizontal="center" vertical="center"/>
    </xf>
    <xf numFmtId="164" fontId="9" fillId="0" borderId="1" xfId="1" applyFont="1" applyBorder="1" applyAlignment="1">
      <alignment horizontal="center"/>
    </xf>
    <xf numFmtId="0" fontId="9" fillId="0" borderId="3" xfId="5" applyFont="1" applyBorder="1" applyAlignment="1">
      <alignment horizontal="center" vertical="center"/>
    </xf>
    <xf numFmtId="164" fontId="9" fillId="0" borderId="1" xfId="1" applyFont="1" applyBorder="1" applyAlignment="1">
      <alignment horizontal="center" wrapText="1"/>
    </xf>
    <xf numFmtId="1" fontId="9" fillId="0" borderId="1" xfId="1" applyNumberFormat="1" applyFont="1" applyFill="1" applyBorder="1" applyAlignment="1">
      <alignment horizontal="right" vertical="center"/>
    </xf>
    <xf numFmtId="1" fontId="9" fillId="0" borderId="1" xfId="1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 shrinkToFit="1"/>
    </xf>
    <xf numFmtId="165" fontId="8" fillId="0" borderId="1" xfId="1" applyNumberFormat="1" applyFont="1" applyBorder="1" applyAlignment="1">
      <alignment horizontal="center" vertical="center" wrapText="1"/>
    </xf>
    <xf numFmtId="164" fontId="9" fillId="0" borderId="1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165" fontId="9" fillId="0" borderId="5" xfId="1" applyNumberFormat="1" applyFont="1" applyBorder="1" applyAlignment="1">
      <alignment horizontal="center" vertical="center"/>
    </xf>
    <xf numFmtId="165" fontId="9" fillId="0" borderId="6" xfId="1" applyNumberFormat="1" applyFont="1" applyBorder="1" applyAlignment="1">
      <alignment horizontal="center" vertical="center"/>
    </xf>
    <xf numFmtId="165" fontId="9" fillId="0" borderId="7" xfId="1" applyNumberFormat="1" applyFont="1" applyBorder="1" applyAlignment="1">
      <alignment horizontal="center" vertical="center"/>
    </xf>
    <xf numFmtId="165" fontId="9" fillId="0" borderId="8" xfId="1" applyNumberFormat="1" applyFont="1" applyBorder="1" applyAlignment="1">
      <alignment horizontal="center" vertical="center"/>
    </xf>
    <xf numFmtId="165" fontId="9" fillId="0" borderId="0" xfId="1" applyNumberFormat="1" applyFont="1" applyBorder="1" applyAlignment="1">
      <alignment horizontal="center" vertical="center"/>
    </xf>
    <xf numFmtId="165" fontId="9" fillId="0" borderId="9" xfId="1" applyNumberFormat="1" applyFont="1" applyBorder="1" applyAlignment="1">
      <alignment horizontal="center" vertical="center"/>
    </xf>
    <xf numFmtId="165" fontId="9" fillId="0" borderId="10" xfId="1" applyNumberFormat="1" applyFont="1" applyBorder="1" applyAlignment="1">
      <alignment horizontal="center" vertical="center"/>
    </xf>
    <xf numFmtId="165" fontId="9" fillId="0" borderId="11" xfId="1" applyNumberFormat="1" applyFont="1" applyBorder="1" applyAlignment="1">
      <alignment horizontal="center" vertical="center"/>
    </xf>
    <xf numFmtId="165" fontId="9" fillId="0" borderId="12" xfId="1" applyNumberFormat="1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165" fontId="9" fillId="0" borderId="13" xfId="1" applyNumberFormat="1" applyFont="1" applyBorder="1" applyAlignment="1">
      <alignment horizontal="center" vertical="center"/>
    </xf>
    <xf numFmtId="165" fontId="9" fillId="0" borderId="14" xfId="1" applyNumberFormat="1" applyFont="1" applyBorder="1" applyAlignment="1">
      <alignment horizontal="center" vertical="center"/>
    </xf>
    <xf numFmtId="165" fontId="9" fillId="0" borderId="4" xfId="1" applyNumberFormat="1" applyFont="1" applyBorder="1" applyAlignment="1">
      <alignment horizontal="center" vertical="center"/>
    </xf>
    <xf numFmtId="165" fontId="8" fillId="0" borderId="2" xfId="1" applyNumberFormat="1" applyFont="1" applyBorder="1" applyAlignment="1">
      <alignment horizontal="center" vertical="center" wrapText="1"/>
    </xf>
    <xf numFmtId="165" fontId="8" fillId="0" borderId="3" xfId="1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shrinkToFit="1"/>
    </xf>
    <xf numFmtId="164" fontId="8" fillId="0" borderId="1" xfId="1" applyFont="1" applyBorder="1" applyAlignment="1">
      <alignment horizontal="center" vertical="center" wrapText="1"/>
    </xf>
  </cellXfs>
  <cellStyles count="10">
    <cellStyle name="Comma" xfId="1" builtinId="3"/>
    <cellStyle name="Comma 2" xfId="3"/>
    <cellStyle name="Comma 3 7 3" xfId="7"/>
    <cellStyle name="Comma 6" xfId="6"/>
    <cellStyle name="Normal" xfId="0" builtinId="0"/>
    <cellStyle name="Normal 2" xfId="2"/>
    <cellStyle name="Normal 207" xfId="9"/>
    <cellStyle name="Normal 212" xfId="4"/>
    <cellStyle name="Normal 3 7 3" xfId="8"/>
    <cellStyle name="Normal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49"/>
  <sheetViews>
    <sheetView tabSelected="1" zoomScale="80" zoomScaleNormal="80" workbookViewId="0">
      <pane ySplit="7" topLeftCell="A8" activePane="bottomLeft" state="frozen"/>
      <selection activeCell="A7" sqref="A7"/>
      <selection pane="bottomLeft" activeCell="F9" sqref="F9"/>
    </sheetView>
  </sheetViews>
  <sheetFormatPr defaultRowHeight="18.75" x14ac:dyDescent="0.3"/>
  <cols>
    <col min="1" max="1" width="4.6640625" style="3" customWidth="1"/>
    <col min="2" max="2" width="32" style="1" customWidth="1"/>
    <col min="3" max="3" width="11.109375" style="8" customWidth="1"/>
    <col min="4" max="4" width="10.6640625" style="9" hidden="1" customWidth="1"/>
    <col min="5" max="5" width="10.5546875" style="10" customWidth="1"/>
    <col min="6" max="6" width="11.21875" style="10" customWidth="1"/>
    <col min="7" max="7" width="12.21875" style="10" customWidth="1"/>
    <col min="8" max="8" width="14.21875" style="10" customWidth="1"/>
    <col min="9" max="9" width="9.88671875" style="10" hidden="1" customWidth="1"/>
    <col min="10" max="10" width="14.109375" style="10" customWidth="1"/>
    <col min="11" max="11" width="11.21875" style="14" customWidth="1"/>
    <col min="12" max="12" width="11.6640625" style="10" customWidth="1"/>
    <col min="13" max="13" width="13.5546875" style="11" customWidth="1"/>
    <col min="14" max="14" width="10.44140625" bestFit="1" customWidth="1"/>
    <col min="15" max="15" width="9" bestFit="1" customWidth="1"/>
  </cols>
  <sheetData>
    <row r="1" spans="1:14" x14ac:dyDescent="0.3">
      <c r="A1" s="196" t="s">
        <v>201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</row>
    <row r="2" spans="1:14" x14ac:dyDescent="0.3">
      <c r="A2" s="197" t="s">
        <v>200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</row>
    <row r="3" spans="1:14" x14ac:dyDescent="0.3">
      <c r="A3" s="198" t="s">
        <v>121</v>
      </c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</row>
    <row r="4" spans="1:14" x14ac:dyDescent="0.3">
      <c r="A4" s="199" t="s">
        <v>203</v>
      </c>
      <c r="B4" s="199"/>
      <c r="C4" s="199"/>
      <c r="D4" s="199"/>
      <c r="E4" s="199"/>
      <c r="F4" s="199"/>
      <c r="G4" s="199"/>
      <c r="H4" s="199"/>
      <c r="I4" s="199"/>
      <c r="J4" s="199"/>
      <c r="K4" s="199"/>
      <c r="L4" s="199"/>
      <c r="M4" s="199"/>
    </row>
    <row r="5" spans="1:14" ht="12.75" customHeight="1" x14ac:dyDescent="0.3"/>
    <row r="6" spans="1:14" s="5" customFormat="1" ht="36" customHeight="1" x14ac:dyDescent="0.3">
      <c r="A6" s="200" t="s">
        <v>0</v>
      </c>
      <c r="B6" s="200" t="s">
        <v>1</v>
      </c>
      <c r="C6" s="201" t="s">
        <v>54</v>
      </c>
      <c r="D6" s="176" t="s">
        <v>86</v>
      </c>
      <c r="E6" s="176" t="s">
        <v>123</v>
      </c>
      <c r="F6" s="176" t="s">
        <v>167</v>
      </c>
      <c r="G6" s="176" t="s">
        <v>168</v>
      </c>
      <c r="H6" s="176" t="s">
        <v>169</v>
      </c>
      <c r="I6" s="176" t="s">
        <v>120</v>
      </c>
      <c r="J6" s="176" t="s">
        <v>170</v>
      </c>
      <c r="K6" s="194" t="s">
        <v>202</v>
      </c>
      <c r="L6" s="195"/>
      <c r="M6" s="202" t="s">
        <v>119</v>
      </c>
    </row>
    <row r="7" spans="1:14" s="5" customFormat="1" ht="97.5" customHeight="1" x14ac:dyDescent="0.3">
      <c r="A7" s="200"/>
      <c r="B7" s="200"/>
      <c r="C7" s="201"/>
      <c r="D7" s="176"/>
      <c r="E7" s="176"/>
      <c r="F7" s="176"/>
      <c r="G7" s="176"/>
      <c r="H7" s="176"/>
      <c r="I7" s="176"/>
      <c r="J7" s="176"/>
      <c r="K7" s="83" t="s">
        <v>84</v>
      </c>
      <c r="L7" s="83" t="s">
        <v>140</v>
      </c>
      <c r="M7" s="202"/>
    </row>
    <row r="8" spans="1:14" s="7" customFormat="1" x14ac:dyDescent="0.3">
      <c r="A8" s="23">
        <v>1</v>
      </c>
      <c r="B8" s="23">
        <v>2</v>
      </c>
      <c r="C8" s="23">
        <v>3</v>
      </c>
      <c r="D8" s="23">
        <v>4</v>
      </c>
      <c r="E8" s="23">
        <v>4</v>
      </c>
      <c r="F8" s="23">
        <v>5</v>
      </c>
      <c r="G8" s="23">
        <v>6</v>
      </c>
      <c r="H8" s="23">
        <v>7</v>
      </c>
      <c r="I8" s="23"/>
      <c r="J8" s="23">
        <v>8</v>
      </c>
      <c r="K8" s="23">
        <v>9</v>
      </c>
      <c r="L8" s="23">
        <v>10</v>
      </c>
      <c r="M8" s="23">
        <v>11</v>
      </c>
    </row>
    <row r="9" spans="1:14" s="4" customFormat="1" ht="37.5" x14ac:dyDescent="0.3">
      <c r="A9" s="24" t="s">
        <v>2</v>
      </c>
      <c r="B9" s="25" t="s">
        <v>3</v>
      </c>
      <c r="C9" s="84"/>
      <c r="D9" s="118"/>
      <c r="E9" s="26"/>
      <c r="F9" s="26"/>
      <c r="G9" s="26"/>
      <c r="H9" s="26"/>
      <c r="I9" s="26"/>
      <c r="J9" s="27"/>
      <c r="K9" s="26"/>
      <c r="L9" s="26"/>
      <c r="M9" s="28"/>
    </row>
    <row r="10" spans="1:14" s="4" customFormat="1" ht="22.5" hidden="1" customHeight="1" x14ac:dyDescent="0.3">
      <c r="A10" s="24">
        <v>1</v>
      </c>
      <c r="B10" s="25" t="s">
        <v>4</v>
      </c>
      <c r="C10" s="84"/>
      <c r="D10" s="118"/>
      <c r="E10" s="26"/>
      <c r="F10" s="26"/>
      <c r="G10" s="26"/>
      <c r="H10" s="26"/>
      <c r="I10" s="26"/>
      <c r="J10" s="27"/>
      <c r="K10" s="26"/>
      <c r="L10" s="26"/>
      <c r="M10" s="28"/>
    </row>
    <row r="11" spans="1:14" s="2" customFormat="1" ht="22.5" hidden="1" customHeight="1" x14ac:dyDescent="0.3">
      <c r="A11" s="88"/>
      <c r="B11" s="29" t="s">
        <v>5</v>
      </c>
      <c r="C11" s="23" t="s">
        <v>8</v>
      </c>
      <c r="D11" s="30">
        <v>102.36</v>
      </c>
      <c r="E11" s="31">
        <v>102.4</v>
      </c>
      <c r="F11" s="31"/>
      <c r="G11" s="31"/>
      <c r="H11" s="31"/>
      <c r="I11" s="31"/>
      <c r="J11" s="31"/>
      <c r="K11" s="32"/>
      <c r="L11" s="31"/>
      <c r="M11" s="33"/>
      <c r="N11" s="175"/>
    </row>
    <row r="12" spans="1:14" s="2" customFormat="1" ht="37.5" hidden="1" x14ac:dyDescent="0.3">
      <c r="A12" s="88"/>
      <c r="B12" s="29" t="s">
        <v>6</v>
      </c>
      <c r="C12" s="23" t="s">
        <v>8</v>
      </c>
      <c r="D12" s="30">
        <v>103.38</v>
      </c>
      <c r="E12" s="31">
        <v>103.01</v>
      </c>
      <c r="F12" s="31"/>
      <c r="G12" s="31"/>
      <c r="H12" s="31"/>
      <c r="I12" s="31"/>
      <c r="J12" s="31"/>
      <c r="K12" s="32"/>
      <c r="L12" s="31"/>
      <c r="M12" s="33"/>
      <c r="N12" s="175"/>
    </row>
    <row r="13" spans="1:14" s="4" customFormat="1" x14ac:dyDescent="0.3">
      <c r="A13" s="24">
        <v>1</v>
      </c>
      <c r="B13" s="25" t="s">
        <v>4</v>
      </c>
      <c r="C13" s="84"/>
      <c r="D13" s="118"/>
      <c r="E13" s="26"/>
      <c r="F13" s="26"/>
      <c r="G13" s="26"/>
      <c r="H13" s="26"/>
      <c r="I13" s="26"/>
      <c r="J13" s="28"/>
      <c r="K13" s="124"/>
      <c r="L13" s="124"/>
      <c r="M13" s="124"/>
    </row>
    <row r="14" spans="1:14" s="2" customFormat="1" ht="37.5" x14ac:dyDescent="0.3">
      <c r="A14" s="88"/>
      <c r="B14" s="29" t="s">
        <v>5</v>
      </c>
      <c r="C14" s="23" t="s">
        <v>8</v>
      </c>
      <c r="D14" s="30"/>
      <c r="E14" s="86">
        <v>102.4</v>
      </c>
      <c r="F14" s="138">
        <v>101.84</v>
      </c>
      <c r="G14" s="122"/>
      <c r="H14" s="122"/>
      <c r="I14" s="122"/>
      <c r="J14" s="122"/>
      <c r="K14" s="122"/>
      <c r="L14" s="86"/>
      <c r="M14" s="150"/>
    </row>
    <row r="15" spans="1:14" s="2" customFormat="1" ht="37.5" x14ac:dyDescent="0.3">
      <c r="A15" s="88"/>
      <c r="B15" s="29" t="s">
        <v>6</v>
      </c>
      <c r="C15" s="23" t="s">
        <v>8</v>
      </c>
      <c r="D15" s="30"/>
      <c r="E15" s="86">
        <v>103.01</v>
      </c>
      <c r="F15" s="138">
        <v>102.4</v>
      </c>
      <c r="G15" s="122"/>
      <c r="H15" s="122"/>
      <c r="I15" s="122"/>
      <c r="J15" s="122"/>
      <c r="K15" s="122"/>
      <c r="L15" s="86"/>
      <c r="M15" s="150"/>
    </row>
    <row r="16" spans="1:14" s="4" customFormat="1" ht="22.5" customHeight="1" x14ac:dyDescent="0.3">
      <c r="A16" s="24">
        <v>2</v>
      </c>
      <c r="B16" s="25" t="s">
        <v>7</v>
      </c>
      <c r="C16" s="84"/>
      <c r="D16" s="118"/>
      <c r="E16" s="118"/>
      <c r="F16" s="118" t="s">
        <v>171</v>
      </c>
      <c r="G16" s="118"/>
      <c r="H16" s="118"/>
      <c r="I16" s="118"/>
      <c r="J16" s="81"/>
      <c r="K16" s="118"/>
      <c r="L16" s="118"/>
      <c r="M16" s="90"/>
    </row>
    <row r="17" spans="1:18" s="6" customFormat="1" ht="57.75" customHeight="1" x14ac:dyDescent="0.3">
      <c r="A17" s="34" t="s">
        <v>9</v>
      </c>
      <c r="B17" s="35" t="s">
        <v>10</v>
      </c>
      <c r="C17" s="36" t="s">
        <v>11</v>
      </c>
      <c r="D17" s="37">
        <v>6981.7790000000005</v>
      </c>
      <c r="E17" s="122">
        <v>7085</v>
      </c>
      <c r="F17" s="122"/>
      <c r="G17" s="122">
        <v>5842</v>
      </c>
      <c r="H17" s="118"/>
      <c r="I17" s="122"/>
      <c r="J17" s="119">
        <v>118.18</v>
      </c>
      <c r="K17" s="122">
        <f>L17-G17</f>
        <v>1954</v>
      </c>
      <c r="L17" s="122">
        <v>7796</v>
      </c>
      <c r="M17" s="92"/>
    </row>
    <row r="18" spans="1:18" s="2" customFormat="1" ht="22.5" customHeight="1" x14ac:dyDescent="0.3">
      <c r="A18" s="88"/>
      <c r="B18" s="35" t="s">
        <v>12</v>
      </c>
      <c r="C18" s="23"/>
      <c r="D18" s="85"/>
      <c r="E18" s="122"/>
      <c r="F18" s="122"/>
      <c r="G18" s="122"/>
      <c r="H18" s="118"/>
      <c r="I18" s="122"/>
      <c r="J18" s="30"/>
      <c r="K18" s="122"/>
      <c r="L18" s="122"/>
      <c r="M18" s="92"/>
    </row>
    <row r="19" spans="1:18" s="2" customFormat="1" ht="22.5" customHeight="1" x14ac:dyDescent="0.3">
      <c r="A19" s="88"/>
      <c r="B19" s="29" t="s">
        <v>13</v>
      </c>
      <c r="C19" s="23" t="s">
        <v>11</v>
      </c>
      <c r="D19" s="85">
        <v>6907.5169999999998</v>
      </c>
      <c r="E19" s="122">
        <v>7007</v>
      </c>
      <c r="F19" s="122"/>
      <c r="G19" s="122">
        <v>5781</v>
      </c>
      <c r="H19" s="118"/>
      <c r="I19" s="122"/>
      <c r="J19" s="119">
        <v>118.28</v>
      </c>
      <c r="K19" s="122">
        <f>L19-G19</f>
        <v>1937</v>
      </c>
      <c r="L19" s="122">
        <v>7718</v>
      </c>
      <c r="M19" s="92"/>
    </row>
    <row r="20" spans="1:18" s="2" customFormat="1" ht="38.25" customHeight="1" x14ac:dyDescent="0.3">
      <c r="A20" s="88"/>
      <c r="B20" s="29" t="s">
        <v>14</v>
      </c>
      <c r="C20" s="23" t="s">
        <v>11</v>
      </c>
      <c r="D20" s="38">
        <v>74.262</v>
      </c>
      <c r="E20" s="122">
        <v>78</v>
      </c>
      <c r="F20" s="122"/>
      <c r="G20" s="122">
        <v>61</v>
      </c>
      <c r="H20" s="118"/>
      <c r="I20" s="122"/>
      <c r="J20" s="119">
        <v>109.57</v>
      </c>
      <c r="K20" s="122">
        <f>L20-G20</f>
        <v>17</v>
      </c>
      <c r="L20" s="122">
        <v>78</v>
      </c>
      <c r="M20" s="92"/>
      <c r="N20" s="142"/>
    </row>
    <row r="21" spans="1:18" s="6" customFormat="1" ht="24.75" customHeight="1" x14ac:dyDescent="0.3">
      <c r="A21" s="34" t="s">
        <v>15</v>
      </c>
      <c r="B21" s="35" t="s">
        <v>16</v>
      </c>
      <c r="C21" s="36" t="s">
        <v>11</v>
      </c>
      <c r="D21" s="37">
        <v>11380</v>
      </c>
      <c r="E21" s="122">
        <v>10895</v>
      </c>
      <c r="F21" s="122"/>
      <c r="G21" s="122">
        <v>8148</v>
      </c>
      <c r="H21" s="118"/>
      <c r="I21" s="122"/>
      <c r="J21" s="30">
        <v>112.14</v>
      </c>
      <c r="K21" s="122">
        <f>L21-G21</f>
        <v>3565</v>
      </c>
      <c r="L21" s="122">
        <v>11713</v>
      </c>
      <c r="M21" s="92"/>
    </row>
    <row r="22" spans="1:18" s="2" customFormat="1" ht="22.5" customHeight="1" x14ac:dyDescent="0.3">
      <c r="A22" s="88"/>
      <c r="B22" s="35" t="s">
        <v>12</v>
      </c>
      <c r="C22" s="23"/>
      <c r="D22" s="85"/>
      <c r="E22" s="122"/>
      <c r="F22" s="122"/>
      <c r="G22" s="122"/>
      <c r="H22" s="118"/>
      <c r="I22" s="122"/>
      <c r="J22" s="30"/>
      <c r="K22" s="122"/>
      <c r="L22" s="122"/>
      <c r="M22" s="92"/>
    </row>
    <row r="23" spans="1:18" s="2" customFormat="1" ht="37.5" customHeight="1" x14ac:dyDescent="0.3">
      <c r="A23" s="39" t="s">
        <v>18</v>
      </c>
      <c r="B23" s="29" t="s">
        <v>17</v>
      </c>
      <c r="C23" s="23" t="s">
        <v>11</v>
      </c>
      <c r="D23" s="85">
        <v>3303</v>
      </c>
      <c r="E23" s="122">
        <v>2866.35</v>
      </c>
      <c r="F23" s="122"/>
      <c r="G23" s="122">
        <v>1634</v>
      </c>
      <c r="H23" s="118"/>
      <c r="I23" s="122"/>
      <c r="J23" s="30"/>
      <c r="K23" s="122">
        <f>L23-G23</f>
        <v>1629</v>
      </c>
      <c r="L23" s="122">
        <v>3263</v>
      </c>
      <c r="M23" s="92"/>
    </row>
    <row r="24" spans="1:18" s="2" customFormat="1" ht="39.75" customHeight="1" x14ac:dyDescent="0.3">
      <c r="A24" s="39" t="s">
        <v>18</v>
      </c>
      <c r="B24" s="29" t="s">
        <v>19</v>
      </c>
      <c r="C24" s="23" t="s">
        <v>11</v>
      </c>
      <c r="D24" s="85">
        <v>7252</v>
      </c>
      <c r="E24" s="122">
        <v>7613.3379999999997</v>
      </c>
      <c r="F24" s="122"/>
      <c r="G24" s="122">
        <v>5464</v>
      </c>
      <c r="H24" s="118"/>
      <c r="I24" s="122"/>
      <c r="J24" s="119">
        <v>110.37</v>
      </c>
      <c r="K24" s="122">
        <f>L24-G24</f>
        <v>2280</v>
      </c>
      <c r="L24" s="122">
        <v>7744</v>
      </c>
      <c r="M24" s="92"/>
    </row>
    <row r="25" spans="1:18" s="4" customFormat="1" ht="61.5" customHeight="1" x14ac:dyDescent="0.3">
      <c r="A25" s="24">
        <v>3</v>
      </c>
      <c r="B25" s="25" t="s">
        <v>20</v>
      </c>
      <c r="C25" s="23" t="s">
        <v>11</v>
      </c>
      <c r="D25" s="85">
        <v>15913</v>
      </c>
      <c r="E25" s="89">
        <v>17950</v>
      </c>
      <c r="F25" s="89"/>
      <c r="G25" s="122">
        <v>11901</v>
      </c>
      <c r="H25" s="118"/>
      <c r="I25" s="122"/>
      <c r="J25" s="30">
        <v>105.91</v>
      </c>
      <c r="K25" s="122">
        <f>L25-G25</f>
        <v>5244</v>
      </c>
      <c r="L25" s="89">
        <v>17145</v>
      </c>
      <c r="M25" s="81"/>
      <c r="N25" s="80"/>
    </row>
    <row r="26" spans="1:18" s="4" customFormat="1" ht="22.5" hidden="1" customHeight="1" x14ac:dyDescent="0.3">
      <c r="A26" s="24">
        <v>3</v>
      </c>
      <c r="B26" s="25" t="s">
        <v>21</v>
      </c>
      <c r="C26" s="84"/>
      <c r="D26" s="118"/>
      <c r="E26" s="118"/>
      <c r="F26" s="118"/>
      <c r="G26" s="90"/>
      <c r="H26" s="118"/>
      <c r="I26" s="90"/>
      <c r="J26" s="30"/>
      <c r="K26" s="122"/>
      <c r="L26" s="118"/>
      <c r="M26" s="81"/>
    </row>
    <row r="27" spans="1:18" s="2" customFormat="1" ht="22.5" hidden="1" customHeight="1" x14ac:dyDescent="0.3">
      <c r="A27" s="88" t="s">
        <v>9</v>
      </c>
      <c r="B27" s="29" t="s">
        <v>22</v>
      </c>
      <c r="C27" s="23" t="s">
        <v>23</v>
      </c>
      <c r="D27" s="30">
        <v>17.329999999999998</v>
      </c>
      <c r="E27" s="30">
        <v>18</v>
      </c>
      <c r="F27" s="30"/>
      <c r="G27" s="91"/>
      <c r="H27" s="118"/>
      <c r="I27" s="91"/>
      <c r="J27" s="30"/>
      <c r="K27" s="122"/>
      <c r="L27" s="30"/>
      <c r="M27" s="81"/>
    </row>
    <row r="28" spans="1:18" s="2" customFormat="1" ht="22.5" hidden="1" customHeight="1" x14ac:dyDescent="0.3">
      <c r="A28" s="88" t="s">
        <v>18</v>
      </c>
      <c r="B28" s="29" t="s">
        <v>82</v>
      </c>
      <c r="C28" s="23" t="s">
        <v>23</v>
      </c>
      <c r="D28" s="30">
        <v>17.170000000000002</v>
      </c>
      <c r="E28" s="30">
        <v>17.5</v>
      </c>
      <c r="F28" s="30"/>
      <c r="G28" s="91"/>
      <c r="H28" s="118"/>
      <c r="I28" s="91"/>
      <c r="J28" s="30"/>
      <c r="K28" s="122"/>
      <c r="L28" s="30"/>
      <c r="M28" s="81"/>
      <c r="O28" s="12"/>
      <c r="P28" s="12"/>
      <c r="Q28" s="12"/>
      <c r="R28" s="12"/>
    </row>
    <row r="29" spans="1:18" s="2" customFormat="1" ht="22.5" hidden="1" customHeight="1" x14ac:dyDescent="0.3">
      <c r="A29" s="39" t="s">
        <v>18</v>
      </c>
      <c r="B29" s="29" t="s">
        <v>24</v>
      </c>
      <c r="C29" s="23" t="s">
        <v>23</v>
      </c>
      <c r="D29" s="85"/>
      <c r="E29" s="122"/>
      <c r="F29" s="122"/>
      <c r="G29" s="92"/>
      <c r="H29" s="118"/>
      <c r="I29" s="92"/>
      <c r="J29" s="30"/>
      <c r="K29" s="122"/>
      <c r="L29" s="122"/>
      <c r="M29" s="81"/>
    </row>
    <row r="30" spans="1:18" s="2" customFormat="1" ht="22.5" hidden="1" customHeight="1" x14ac:dyDescent="0.3">
      <c r="A30" s="88" t="s">
        <v>15</v>
      </c>
      <c r="B30" s="29" t="s">
        <v>25</v>
      </c>
      <c r="C30" s="23"/>
      <c r="D30" s="85"/>
      <c r="E30" s="122"/>
      <c r="F30" s="122"/>
      <c r="G30" s="92"/>
      <c r="H30" s="118"/>
      <c r="I30" s="92"/>
      <c r="J30" s="30"/>
      <c r="K30" s="122"/>
      <c r="L30" s="122"/>
      <c r="M30" s="81"/>
      <c r="O30" s="12"/>
      <c r="P30" s="12"/>
      <c r="Q30" s="12"/>
      <c r="R30" s="12"/>
    </row>
    <row r="31" spans="1:18" s="2" customFormat="1" ht="22.5" hidden="1" customHeight="1" x14ac:dyDescent="0.3">
      <c r="A31" s="39" t="s">
        <v>18</v>
      </c>
      <c r="B31" s="29" t="s">
        <v>26</v>
      </c>
      <c r="C31" s="23" t="s">
        <v>23</v>
      </c>
      <c r="D31" s="41">
        <v>1</v>
      </c>
      <c r="E31" s="41">
        <v>5</v>
      </c>
      <c r="F31" s="41"/>
      <c r="G31" s="91"/>
      <c r="H31" s="118"/>
      <c r="I31" s="91"/>
      <c r="J31" s="30"/>
      <c r="K31" s="122"/>
      <c r="L31" s="41"/>
      <c r="M31" s="81"/>
      <c r="O31" s="13"/>
      <c r="P31" s="13"/>
      <c r="Q31" s="13"/>
      <c r="R31" s="13"/>
    </row>
    <row r="32" spans="1:18" s="2" customFormat="1" ht="22.5" hidden="1" customHeight="1" x14ac:dyDescent="0.3">
      <c r="A32" s="39" t="s">
        <v>18</v>
      </c>
      <c r="B32" s="29" t="s">
        <v>27</v>
      </c>
      <c r="C32" s="23" t="s">
        <v>23</v>
      </c>
      <c r="D32" s="41">
        <v>0</v>
      </c>
      <c r="E32" s="41">
        <v>0</v>
      </c>
      <c r="F32" s="41"/>
      <c r="G32" s="41"/>
      <c r="H32" s="118"/>
      <c r="I32" s="41"/>
      <c r="J32" s="30"/>
      <c r="K32" s="122"/>
      <c r="L32" s="41"/>
      <c r="M32" s="81"/>
    </row>
    <row r="33" spans="1:13" s="2" customFormat="1" ht="22.5" hidden="1" customHeight="1" x14ac:dyDescent="0.3">
      <c r="A33" s="39" t="s">
        <v>18</v>
      </c>
      <c r="B33" s="29" t="s">
        <v>28</v>
      </c>
      <c r="C33" s="23" t="s">
        <v>23</v>
      </c>
      <c r="D33" s="41"/>
      <c r="E33" s="41"/>
      <c r="F33" s="41"/>
      <c r="G33" s="122"/>
      <c r="H33" s="118"/>
      <c r="I33" s="122"/>
      <c r="J33" s="30"/>
      <c r="K33" s="122"/>
      <c r="L33" s="41"/>
      <c r="M33" s="81"/>
    </row>
    <row r="34" spans="1:13" s="2" customFormat="1" ht="22.5" hidden="1" customHeight="1" x14ac:dyDescent="0.3">
      <c r="A34" s="88" t="s">
        <v>29</v>
      </c>
      <c r="B34" s="29" t="s">
        <v>30</v>
      </c>
      <c r="C34" s="23"/>
      <c r="D34" s="41"/>
      <c r="E34" s="41"/>
      <c r="F34" s="41"/>
      <c r="G34" s="122"/>
      <c r="H34" s="118"/>
      <c r="I34" s="122"/>
      <c r="J34" s="30"/>
      <c r="K34" s="122"/>
      <c r="L34" s="41"/>
      <c r="M34" s="81"/>
    </row>
    <row r="35" spans="1:13" s="2" customFormat="1" ht="22.5" hidden="1" customHeight="1" x14ac:dyDescent="0.3">
      <c r="A35" s="39" t="s">
        <v>18</v>
      </c>
      <c r="B35" s="29" t="s">
        <v>32</v>
      </c>
      <c r="C35" s="23" t="s">
        <v>31</v>
      </c>
      <c r="D35" s="41">
        <v>1</v>
      </c>
      <c r="E35" s="41">
        <v>2</v>
      </c>
      <c r="F35" s="41"/>
      <c r="G35" s="41"/>
      <c r="H35" s="118"/>
      <c r="I35" s="41"/>
      <c r="J35" s="30"/>
      <c r="K35" s="122"/>
      <c r="L35" s="41"/>
      <c r="M35" s="81"/>
    </row>
    <row r="36" spans="1:13" s="2" customFormat="1" ht="22.5" hidden="1" customHeight="1" x14ac:dyDescent="0.3">
      <c r="A36" s="39" t="s">
        <v>18</v>
      </c>
      <c r="B36" s="29" t="s">
        <v>33</v>
      </c>
      <c r="C36" s="23" t="s">
        <v>34</v>
      </c>
      <c r="D36" s="41">
        <v>0</v>
      </c>
      <c r="E36" s="41">
        <v>0</v>
      </c>
      <c r="F36" s="41"/>
      <c r="G36" s="41"/>
      <c r="H36" s="118"/>
      <c r="I36" s="41"/>
      <c r="J36" s="30"/>
      <c r="K36" s="122"/>
      <c r="L36" s="41"/>
      <c r="M36" s="81"/>
    </row>
    <row r="37" spans="1:13" s="2" customFormat="1" ht="22.5" hidden="1" customHeight="1" x14ac:dyDescent="0.3">
      <c r="A37" s="39" t="s">
        <v>18</v>
      </c>
      <c r="B37" s="29" t="s">
        <v>28</v>
      </c>
      <c r="C37" s="23" t="s">
        <v>34</v>
      </c>
      <c r="D37" s="85"/>
      <c r="E37" s="122"/>
      <c r="F37" s="122"/>
      <c r="G37" s="122"/>
      <c r="H37" s="118"/>
      <c r="I37" s="122"/>
      <c r="J37" s="30"/>
      <c r="K37" s="122"/>
      <c r="L37" s="122"/>
      <c r="M37" s="81"/>
    </row>
    <row r="38" spans="1:13" s="2" customFormat="1" ht="22.5" hidden="1" customHeight="1" x14ac:dyDescent="0.3">
      <c r="A38" s="39" t="s">
        <v>18</v>
      </c>
      <c r="B38" s="29" t="s">
        <v>36</v>
      </c>
      <c r="C38" s="23" t="s">
        <v>8</v>
      </c>
      <c r="D38" s="30"/>
      <c r="E38" s="122"/>
      <c r="F38" s="122"/>
      <c r="G38" s="30"/>
      <c r="H38" s="118"/>
      <c r="I38" s="30"/>
      <c r="J38" s="30"/>
      <c r="K38" s="122"/>
      <c r="L38" s="30"/>
      <c r="M38" s="81"/>
    </row>
    <row r="39" spans="1:13" s="2" customFormat="1" ht="57" customHeight="1" x14ac:dyDescent="0.3">
      <c r="A39" s="24" t="s">
        <v>35</v>
      </c>
      <c r="B39" s="25" t="s">
        <v>135</v>
      </c>
      <c r="C39" s="23"/>
      <c r="D39" s="30"/>
      <c r="E39" s="122"/>
      <c r="F39" s="122"/>
      <c r="G39" s="30"/>
      <c r="H39" s="118"/>
      <c r="I39" s="30"/>
      <c r="J39" s="30"/>
      <c r="K39" s="122"/>
      <c r="L39" s="30"/>
      <c r="M39" s="81"/>
    </row>
    <row r="40" spans="1:13" s="2" customFormat="1" ht="48.75" customHeight="1" x14ac:dyDescent="0.3">
      <c r="A40" s="31"/>
      <c r="B40" s="139" t="s">
        <v>163</v>
      </c>
      <c r="C40" s="135" t="s">
        <v>8</v>
      </c>
      <c r="D40" s="135"/>
      <c r="E40" s="136">
        <v>7.5</v>
      </c>
      <c r="F40" s="179" t="s">
        <v>171</v>
      </c>
      <c r="G40" s="180"/>
      <c r="H40" s="180"/>
      <c r="I40" s="180"/>
      <c r="J40" s="181"/>
      <c r="K40" s="41">
        <v>9.3699999999999992</v>
      </c>
      <c r="L40" s="137">
        <v>6.45</v>
      </c>
      <c r="M40" s="81"/>
    </row>
    <row r="41" spans="1:13" s="2" customFormat="1" ht="22.5" customHeight="1" x14ac:dyDescent="0.3">
      <c r="A41" s="31"/>
      <c r="B41" s="31" t="s">
        <v>132</v>
      </c>
      <c r="C41" s="31" t="s">
        <v>8</v>
      </c>
      <c r="D41" s="31"/>
      <c r="E41" s="30">
        <v>3.7</v>
      </c>
      <c r="F41" s="182"/>
      <c r="G41" s="183"/>
      <c r="H41" s="183"/>
      <c r="I41" s="183"/>
      <c r="J41" s="184"/>
      <c r="K41" s="41">
        <v>4.3499999999999996</v>
      </c>
      <c r="L41" s="41">
        <v>3.02</v>
      </c>
      <c r="M41" s="81"/>
    </row>
    <row r="42" spans="1:13" s="2" customFormat="1" ht="22.5" customHeight="1" x14ac:dyDescent="0.3">
      <c r="A42" s="31"/>
      <c r="B42" s="31" t="s">
        <v>133</v>
      </c>
      <c r="C42" s="31" t="s">
        <v>8</v>
      </c>
      <c r="D42" s="31"/>
      <c r="E42" s="30">
        <v>9</v>
      </c>
      <c r="F42" s="182"/>
      <c r="G42" s="183"/>
      <c r="H42" s="183"/>
      <c r="I42" s="183"/>
      <c r="J42" s="184"/>
      <c r="K42" s="41">
        <v>10.59</v>
      </c>
      <c r="L42" s="41">
        <v>8.2799999999999994</v>
      </c>
      <c r="M42" s="81"/>
    </row>
    <row r="43" spans="1:13" s="2" customFormat="1" ht="22.5" customHeight="1" x14ac:dyDescent="0.3">
      <c r="A43" s="31"/>
      <c r="B43" s="31" t="s">
        <v>164</v>
      </c>
      <c r="C43" s="31" t="s">
        <v>8</v>
      </c>
      <c r="D43" s="31"/>
      <c r="E43" s="30">
        <v>8.5</v>
      </c>
      <c r="F43" s="182"/>
      <c r="G43" s="183"/>
      <c r="H43" s="183"/>
      <c r="I43" s="183"/>
      <c r="J43" s="184"/>
      <c r="K43" s="41">
        <v>9.85</v>
      </c>
      <c r="L43" s="41">
        <v>8.11</v>
      </c>
      <c r="M43" s="81"/>
    </row>
    <row r="44" spans="1:13" s="2" customFormat="1" ht="22.5" customHeight="1" x14ac:dyDescent="0.3">
      <c r="A44" s="31"/>
      <c r="B44" s="31" t="s">
        <v>165</v>
      </c>
      <c r="C44" s="31" t="s">
        <v>8</v>
      </c>
      <c r="D44" s="31"/>
      <c r="E44" s="30">
        <v>11.21</v>
      </c>
      <c r="F44" s="182"/>
      <c r="G44" s="183"/>
      <c r="H44" s="183"/>
      <c r="I44" s="183"/>
      <c r="J44" s="184"/>
      <c r="K44" s="41">
        <v>14.14</v>
      </c>
      <c r="L44" s="41">
        <v>9</v>
      </c>
      <c r="M44" s="81"/>
    </row>
    <row r="45" spans="1:13" s="2" customFormat="1" ht="22.5" customHeight="1" x14ac:dyDescent="0.3">
      <c r="A45" s="31"/>
      <c r="B45" s="31" t="s">
        <v>134</v>
      </c>
      <c r="C45" s="31" t="s">
        <v>8</v>
      </c>
      <c r="D45" s="31"/>
      <c r="E45" s="30">
        <v>9.94</v>
      </c>
      <c r="F45" s="182"/>
      <c r="G45" s="183"/>
      <c r="H45" s="183"/>
      <c r="I45" s="183"/>
      <c r="J45" s="184"/>
      <c r="K45" s="41">
        <v>12.14</v>
      </c>
      <c r="L45" s="41">
        <v>8.17</v>
      </c>
      <c r="M45" s="81"/>
    </row>
    <row r="46" spans="1:13" s="2" customFormat="1" ht="22.5" customHeight="1" x14ac:dyDescent="0.3">
      <c r="A46" s="31"/>
      <c r="B46" s="31" t="s">
        <v>166</v>
      </c>
      <c r="C46" s="31" t="s">
        <v>11</v>
      </c>
      <c r="D46" s="31"/>
      <c r="E46" s="103">
        <v>55695</v>
      </c>
      <c r="F46" s="182"/>
      <c r="G46" s="183"/>
      <c r="H46" s="183"/>
      <c r="I46" s="183"/>
      <c r="J46" s="184"/>
      <c r="K46" s="122">
        <v>14664</v>
      </c>
      <c r="L46" s="122">
        <v>55133</v>
      </c>
      <c r="M46" s="81"/>
    </row>
    <row r="47" spans="1:13" s="2" customFormat="1" ht="22.5" customHeight="1" x14ac:dyDescent="0.3">
      <c r="A47" s="31"/>
      <c r="B47" s="31" t="s">
        <v>132</v>
      </c>
      <c r="C47" s="31" t="s">
        <v>11</v>
      </c>
      <c r="D47" s="31"/>
      <c r="E47" s="103">
        <v>18123</v>
      </c>
      <c r="F47" s="182"/>
      <c r="G47" s="183"/>
      <c r="H47" s="183"/>
      <c r="I47" s="183"/>
      <c r="J47" s="184"/>
      <c r="K47" s="122">
        <v>4342</v>
      </c>
      <c r="L47" s="122">
        <v>18010</v>
      </c>
      <c r="M47" s="81"/>
    </row>
    <row r="48" spans="1:13" s="2" customFormat="1" ht="22.5" customHeight="1" x14ac:dyDescent="0.3">
      <c r="A48" s="31"/>
      <c r="B48" s="31" t="s">
        <v>133</v>
      </c>
      <c r="C48" s="31" t="s">
        <v>11</v>
      </c>
      <c r="D48" s="31"/>
      <c r="E48" s="103">
        <v>12696</v>
      </c>
      <c r="F48" s="182"/>
      <c r="G48" s="183"/>
      <c r="H48" s="183"/>
      <c r="I48" s="183"/>
      <c r="J48" s="184"/>
      <c r="K48" s="122">
        <v>3384</v>
      </c>
      <c r="L48" s="122">
        <v>12615</v>
      </c>
      <c r="M48" s="81"/>
    </row>
    <row r="49" spans="1:13" s="2" customFormat="1" ht="22.5" customHeight="1" x14ac:dyDescent="0.3">
      <c r="A49" s="31"/>
      <c r="B49" s="31" t="s">
        <v>164</v>
      </c>
      <c r="C49" s="31" t="s">
        <v>11</v>
      </c>
      <c r="D49" s="31"/>
      <c r="E49" s="103">
        <v>10267</v>
      </c>
      <c r="F49" s="182"/>
      <c r="G49" s="183"/>
      <c r="H49" s="183"/>
      <c r="I49" s="183"/>
      <c r="J49" s="184"/>
      <c r="K49" s="122">
        <v>2785</v>
      </c>
      <c r="L49" s="122">
        <v>10231</v>
      </c>
      <c r="M49" s="81"/>
    </row>
    <row r="50" spans="1:13" s="2" customFormat="1" ht="22.5" customHeight="1" x14ac:dyDescent="0.3">
      <c r="A50" s="31"/>
      <c r="B50" s="31" t="s">
        <v>165</v>
      </c>
      <c r="C50" s="31" t="s">
        <v>11</v>
      </c>
      <c r="D50" s="31"/>
      <c r="E50" s="103">
        <v>2429</v>
      </c>
      <c r="F50" s="182"/>
      <c r="G50" s="183"/>
      <c r="H50" s="183"/>
      <c r="I50" s="183"/>
      <c r="J50" s="184"/>
      <c r="K50" s="122">
        <v>599</v>
      </c>
      <c r="L50" s="122">
        <v>2384</v>
      </c>
      <c r="M50" s="81"/>
    </row>
    <row r="51" spans="1:13" s="2" customFormat="1" ht="22.5" customHeight="1" x14ac:dyDescent="0.3">
      <c r="A51" s="31"/>
      <c r="B51" s="31" t="s">
        <v>134</v>
      </c>
      <c r="C51" s="31" t="s">
        <v>11</v>
      </c>
      <c r="D51" s="31"/>
      <c r="E51" s="103">
        <v>24876</v>
      </c>
      <c r="F51" s="185"/>
      <c r="G51" s="186"/>
      <c r="H51" s="186"/>
      <c r="I51" s="186"/>
      <c r="J51" s="187"/>
      <c r="K51" s="122">
        <v>6938</v>
      </c>
      <c r="L51" s="122">
        <v>24508</v>
      </c>
      <c r="M51" s="81"/>
    </row>
    <row r="52" spans="1:13" s="4" customFormat="1" ht="56.25" x14ac:dyDescent="0.3">
      <c r="A52" s="21" t="s">
        <v>37</v>
      </c>
      <c r="B52" s="22" t="s">
        <v>38</v>
      </c>
      <c r="C52" s="31"/>
      <c r="D52" s="31"/>
      <c r="E52" s="30"/>
      <c r="F52" s="93"/>
      <c r="G52" s="93"/>
      <c r="H52" s="93" t="s">
        <v>171</v>
      </c>
      <c r="I52" s="93"/>
      <c r="J52" s="30"/>
      <c r="K52" s="122"/>
      <c r="L52" s="93"/>
      <c r="M52" s="112"/>
    </row>
    <row r="53" spans="1:13" s="4" customFormat="1" ht="31.5" hidden="1" customHeight="1" x14ac:dyDescent="0.3">
      <c r="A53" s="21">
        <v>1</v>
      </c>
      <c r="B53" s="22" t="s">
        <v>39</v>
      </c>
      <c r="C53" s="43"/>
      <c r="D53" s="40"/>
      <c r="E53" s="93"/>
      <c r="F53" s="93"/>
      <c r="G53" s="93"/>
      <c r="H53" s="93"/>
      <c r="I53" s="93"/>
      <c r="J53" s="30"/>
      <c r="K53" s="122"/>
      <c r="L53" s="93"/>
      <c r="M53" s="112"/>
    </row>
    <row r="54" spans="1:13" s="2" customFormat="1" ht="47.25" hidden="1" customHeight="1" x14ac:dyDescent="0.3">
      <c r="A54" s="44" t="s">
        <v>9</v>
      </c>
      <c r="B54" s="45" t="s">
        <v>85</v>
      </c>
      <c r="C54" s="46" t="s">
        <v>11</v>
      </c>
      <c r="D54" s="47">
        <v>57648</v>
      </c>
      <c r="E54" s="89">
        <v>62897</v>
      </c>
      <c r="F54" s="89"/>
      <c r="G54" s="89"/>
      <c r="H54" s="89"/>
      <c r="I54" s="89"/>
      <c r="J54" s="30"/>
      <c r="K54" s="122"/>
      <c r="L54" s="89"/>
      <c r="M54" s="86"/>
    </row>
    <row r="55" spans="1:13" s="4" customFormat="1" ht="48.75" customHeight="1" x14ac:dyDescent="0.3">
      <c r="A55" s="21">
        <v>1</v>
      </c>
      <c r="B55" s="22" t="s">
        <v>122</v>
      </c>
      <c r="C55" s="43" t="s">
        <v>11</v>
      </c>
      <c r="D55" s="40">
        <v>41326</v>
      </c>
      <c r="E55" s="93">
        <v>43363</v>
      </c>
      <c r="F55" s="93"/>
      <c r="G55" s="93">
        <v>33870</v>
      </c>
      <c r="H55" s="93"/>
      <c r="I55" s="93"/>
      <c r="J55" s="81">
        <v>99.424646274878185</v>
      </c>
      <c r="K55" s="118">
        <v>8957</v>
      </c>
      <c r="L55" s="93">
        <v>42827</v>
      </c>
      <c r="M55" s="167"/>
    </row>
    <row r="56" spans="1:13" s="4" customFormat="1" ht="52.5" customHeight="1" x14ac:dyDescent="0.3">
      <c r="A56" s="21">
        <v>2</v>
      </c>
      <c r="B56" s="22" t="s">
        <v>40</v>
      </c>
      <c r="C56" s="43"/>
      <c r="D56" s="40"/>
      <c r="E56" s="93"/>
      <c r="F56" s="93"/>
      <c r="G56" s="93"/>
      <c r="H56" s="93"/>
      <c r="I56" s="93"/>
      <c r="J56" s="30"/>
      <c r="K56" s="122"/>
      <c r="L56" s="93"/>
      <c r="M56" s="86"/>
    </row>
    <row r="57" spans="1:13" s="2" customFormat="1" ht="27" customHeight="1" x14ac:dyDescent="0.3">
      <c r="A57" s="44" t="s">
        <v>9</v>
      </c>
      <c r="B57" s="45" t="s">
        <v>41</v>
      </c>
      <c r="C57" s="44" t="s">
        <v>55</v>
      </c>
      <c r="D57" s="48">
        <v>520379</v>
      </c>
      <c r="E57" s="94">
        <v>515000</v>
      </c>
      <c r="F57" s="94"/>
      <c r="G57" s="98">
        <v>503711</v>
      </c>
      <c r="H57" s="98"/>
      <c r="I57" s="89"/>
      <c r="J57" s="155">
        <v>99.535251826941092</v>
      </c>
      <c r="K57" s="122">
        <v>113150</v>
      </c>
      <c r="L57" s="94">
        <v>516861</v>
      </c>
      <c r="M57" s="177"/>
    </row>
    <row r="58" spans="1:13" s="2" customFormat="1" ht="27" customHeight="1" x14ac:dyDescent="0.3">
      <c r="A58" s="44"/>
      <c r="B58" s="45" t="s">
        <v>42</v>
      </c>
      <c r="C58" s="44" t="s">
        <v>56</v>
      </c>
      <c r="D58" s="49">
        <v>63.9</v>
      </c>
      <c r="E58" s="95">
        <v>63.6</v>
      </c>
      <c r="F58" s="95"/>
      <c r="G58" s="106">
        <v>66</v>
      </c>
      <c r="H58" s="98"/>
      <c r="I58" s="86"/>
      <c r="J58" s="155">
        <v>100.4566210045662</v>
      </c>
      <c r="K58" s="140">
        <v>59.6</v>
      </c>
      <c r="L58" s="154">
        <v>64</v>
      </c>
      <c r="M58" s="177"/>
    </row>
    <row r="59" spans="1:13" s="2" customFormat="1" ht="27" customHeight="1" x14ac:dyDescent="0.3">
      <c r="A59" s="44"/>
      <c r="B59" s="45" t="s">
        <v>43</v>
      </c>
      <c r="C59" s="44" t="s">
        <v>57</v>
      </c>
      <c r="D59" s="48">
        <v>3327.29</v>
      </c>
      <c r="E59" s="94">
        <v>3273.78</v>
      </c>
      <c r="F59" s="94"/>
      <c r="G59" s="98">
        <v>2669</v>
      </c>
      <c r="H59" s="98"/>
      <c r="I59" s="89"/>
      <c r="J59" s="155">
        <v>100.11252813203302</v>
      </c>
      <c r="K59" s="122">
        <v>641</v>
      </c>
      <c r="L59" s="94">
        <v>3310</v>
      </c>
      <c r="M59" s="177"/>
    </row>
    <row r="60" spans="1:13" s="2" customFormat="1" ht="27" customHeight="1" x14ac:dyDescent="0.3">
      <c r="A60" s="44" t="s">
        <v>15</v>
      </c>
      <c r="B60" s="45" t="s">
        <v>44</v>
      </c>
      <c r="C60" s="44" t="s">
        <v>55</v>
      </c>
      <c r="D60" s="48">
        <v>4677</v>
      </c>
      <c r="E60" s="94">
        <v>6000</v>
      </c>
      <c r="F60" s="94"/>
      <c r="G60" s="89">
        <v>4609</v>
      </c>
      <c r="H60" s="89"/>
      <c r="I60" s="89"/>
      <c r="J60" s="30">
        <v>123.23529411764707</v>
      </c>
      <c r="K60" s="122">
        <v>1391</v>
      </c>
      <c r="L60" s="94">
        <v>6000</v>
      </c>
      <c r="M60" s="86"/>
    </row>
    <row r="61" spans="1:13" s="2" customFormat="1" ht="27" customHeight="1" x14ac:dyDescent="0.3">
      <c r="A61" s="44"/>
      <c r="B61" s="45" t="s">
        <v>42</v>
      </c>
      <c r="C61" s="44" t="s">
        <v>56</v>
      </c>
      <c r="D61" s="49">
        <v>80</v>
      </c>
      <c r="E61" s="145">
        <v>80</v>
      </c>
      <c r="F61" s="145"/>
      <c r="G61" s="145">
        <v>80</v>
      </c>
      <c r="H61" s="145"/>
      <c r="I61" s="145"/>
      <c r="J61" s="144">
        <v>100</v>
      </c>
      <c r="K61" s="144">
        <v>80</v>
      </c>
      <c r="L61" s="172">
        <v>80</v>
      </c>
      <c r="M61" s="86"/>
    </row>
    <row r="62" spans="1:13" s="2" customFormat="1" ht="27" customHeight="1" x14ac:dyDescent="0.3">
      <c r="A62" s="44"/>
      <c r="B62" s="45" t="s">
        <v>43</v>
      </c>
      <c r="C62" s="44" t="s">
        <v>57</v>
      </c>
      <c r="D62" s="49">
        <v>37.4</v>
      </c>
      <c r="E62" s="94">
        <v>48</v>
      </c>
      <c r="F62" s="94"/>
      <c r="G62" s="89">
        <v>36.869999999999997</v>
      </c>
      <c r="H62" s="89"/>
      <c r="I62" s="89"/>
      <c r="J62" s="30">
        <v>123.22860962566844</v>
      </c>
      <c r="K62" s="122">
        <v>11.130000000000003</v>
      </c>
      <c r="L62" s="94">
        <v>48</v>
      </c>
      <c r="M62" s="86"/>
    </row>
    <row r="63" spans="1:13" s="2" customFormat="1" ht="29.25" customHeight="1" x14ac:dyDescent="0.3">
      <c r="A63" s="44" t="s">
        <v>29</v>
      </c>
      <c r="B63" s="45" t="s">
        <v>58</v>
      </c>
      <c r="C63" s="44"/>
      <c r="D63" s="50"/>
      <c r="E63" s="94"/>
      <c r="F63" s="94"/>
      <c r="G63" s="150"/>
      <c r="H63" s="89"/>
      <c r="I63" s="89"/>
      <c r="J63" s="30"/>
      <c r="K63" s="122"/>
      <c r="L63" s="89"/>
      <c r="M63" s="86"/>
    </row>
    <row r="64" spans="1:13" s="2" customFormat="1" ht="29.25" customHeight="1" x14ac:dyDescent="0.3">
      <c r="A64" s="44"/>
      <c r="B64" s="51" t="s">
        <v>59</v>
      </c>
      <c r="C64" s="44" t="s">
        <v>55</v>
      </c>
      <c r="D64" s="48">
        <v>7734</v>
      </c>
      <c r="E64" s="94">
        <v>8305</v>
      </c>
      <c r="F64" s="94"/>
      <c r="G64" s="94">
        <v>8077</v>
      </c>
      <c r="H64" s="89"/>
      <c r="I64" s="89"/>
      <c r="J64" s="30">
        <v>104.46197620279358</v>
      </c>
      <c r="K64" s="122">
        <v>23</v>
      </c>
      <c r="L64" s="94">
        <v>8100</v>
      </c>
      <c r="M64" s="86"/>
    </row>
    <row r="65" spans="1:14" s="2" customFormat="1" ht="29.25" customHeight="1" x14ac:dyDescent="0.3">
      <c r="A65" s="44"/>
      <c r="B65" s="52"/>
      <c r="C65" s="44" t="s">
        <v>52</v>
      </c>
      <c r="D65" s="49">
        <v>140</v>
      </c>
      <c r="E65" s="96">
        <v>146.30000000000001</v>
      </c>
      <c r="F65" s="96"/>
      <c r="G65" s="156">
        <v>123.7</v>
      </c>
      <c r="H65" s="86"/>
      <c r="I65" s="86"/>
      <c r="J65" s="30">
        <v>116.25939849624061</v>
      </c>
      <c r="K65" s="122">
        <v>26.299999999999997</v>
      </c>
      <c r="L65" s="173">
        <v>150</v>
      </c>
      <c r="M65" s="86"/>
    </row>
    <row r="66" spans="1:14" s="2" customFormat="1" ht="29.25" customHeight="1" x14ac:dyDescent="0.3">
      <c r="A66" s="44"/>
      <c r="B66" s="51" t="s">
        <v>60</v>
      </c>
      <c r="C66" s="44" t="s">
        <v>55</v>
      </c>
      <c r="D66" s="48">
        <v>4761</v>
      </c>
      <c r="E66" s="94">
        <v>4870</v>
      </c>
      <c r="F66" s="94"/>
      <c r="G66" s="94">
        <v>4762</v>
      </c>
      <c r="H66" s="89"/>
      <c r="I66" s="89"/>
      <c r="J66" s="30">
        <v>100.02100399075825</v>
      </c>
      <c r="K66" s="122">
        <v>38</v>
      </c>
      <c r="L66" s="94">
        <v>4800</v>
      </c>
      <c r="M66" s="86"/>
    </row>
    <row r="67" spans="1:14" s="2" customFormat="1" ht="29.25" customHeight="1" x14ac:dyDescent="0.3">
      <c r="A67" s="44"/>
      <c r="B67" s="52"/>
      <c r="C67" s="44" t="s">
        <v>52</v>
      </c>
      <c r="D67" s="49">
        <v>48.77</v>
      </c>
      <c r="E67" s="97">
        <v>50</v>
      </c>
      <c r="F67" s="95"/>
      <c r="G67" s="156">
        <v>41</v>
      </c>
      <c r="H67" s="86"/>
      <c r="I67" s="86"/>
      <c r="J67" s="30">
        <v>103.79746835443038</v>
      </c>
      <c r="K67" s="122">
        <v>9</v>
      </c>
      <c r="L67" s="95">
        <v>50</v>
      </c>
      <c r="M67" s="86"/>
    </row>
    <row r="68" spans="1:14" s="2" customFormat="1" ht="29.25" customHeight="1" x14ac:dyDescent="0.3">
      <c r="A68" s="44"/>
      <c r="B68" s="51" t="s">
        <v>61</v>
      </c>
      <c r="C68" s="44" t="s">
        <v>55</v>
      </c>
      <c r="D68" s="48">
        <v>9648</v>
      </c>
      <c r="E68" s="94">
        <v>10085</v>
      </c>
      <c r="F68" s="94"/>
      <c r="G68" s="94">
        <v>9663</v>
      </c>
      <c r="H68" s="89"/>
      <c r="I68" s="89"/>
      <c r="J68" s="30">
        <v>100.0207017907049</v>
      </c>
      <c r="K68" s="122">
        <v>87</v>
      </c>
      <c r="L68" s="94">
        <v>9750</v>
      </c>
      <c r="M68" s="86"/>
    </row>
    <row r="69" spans="1:14" s="4" customFormat="1" ht="29.25" customHeight="1" x14ac:dyDescent="0.3">
      <c r="A69" s="44"/>
      <c r="B69" s="52"/>
      <c r="C69" s="44" t="s">
        <v>52</v>
      </c>
      <c r="D69" s="49">
        <v>103.9</v>
      </c>
      <c r="E69" s="97">
        <v>125</v>
      </c>
      <c r="F69" s="95"/>
      <c r="G69" s="156">
        <v>104.95</v>
      </c>
      <c r="H69" s="86"/>
      <c r="I69" s="86"/>
      <c r="J69" s="30">
        <v>88.565400843881861</v>
      </c>
      <c r="K69" s="122">
        <v>20.049999999999997</v>
      </c>
      <c r="L69" s="173">
        <v>125</v>
      </c>
      <c r="M69" s="86"/>
    </row>
    <row r="70" spans="1:14" s="2" customFormat="1" ht="28.5" customHeight="1" x14ac:dyDescent="0.3">
      <c r="A70" s="44" t="s">
        <v>45</v>
      </c>
      <c r="B70" s="45" t="s">
        <v>46</v>
      </c>
      <c r="C70" s="44"/>
      <c r="D70" s="49"/>
      <c r="E70" s="94"/>
      <c r="F70" s="94"/>
      <c r="G70" s="93"/>
      <c r="H70" s="93"/>
      <c r="I70" s="93"/>
      <c r="J70" s="30"/>
      <c r="K70" s="122"/>
      <c r="L70" s="94"/>
      <c r="M70" s="86"/>
    </row>
    <row r="71" spans="1:14" s="2" customFormat="1" ht="28.5" customHeight="1" x14ac:dyDescent="0.3">
      <c r="A71" s="54" t="s">
        <v>18</v>
      </c>
      <c r="B71" s="45" t="s">
        <v>62</v>
      </c>
      <c r="C71" s="44" t="s">
        <v>63</v>
      </c>
      <c r="D71" s="48">
        <v>3800</v>
      </c>
      <c r="E71" s="94">
        <v>4200</v>
      </c>
      <c r="F71" s="94"/>
      <c r="G71" s="98">
        <v>3609</v>
      </c>
      <c r="H71" s="89"/>
      <c r="I71" s="89"/>
      <c r="J71" s="41">
        <v>103.11428571428571</v>
      </c>
      <c r="K71" s="122">
        <v>591</v>
      </c>
      <c r="L71" s="94">
        <v>4200</v>
      </c>
      <c r="M71" s="86"/>
      <c r="N71" s="123"/>
    </row>
    <row r="72" spans="1:14" s="2" customFormat="1" ht="28.5" customHeight="1" x14ac:dyDescent="0.3">
      <c r="A72" s="54" t="s">
        <v>18</v>
      </c>
      <c r="B72" s="45" t="s">
        <v>64</v>
      </c>
      <c r="C72" s="44" t="s">
        <v>63</v>
      </c>
      <c r="D72" s="48">
        <v>58700</v>
      </c>
      <c r="E72" s="94">
        <v>70000</v>
      </c>
      <c r="F72" s="94"/>
      <c r="G72" s="98">
        <v>59069</v>
      </c>
      <c r="H72" s="89"/>
      <c r="I72" s="89"/>
      <c r="J72" s="41">
        <v>105.48035714285714</v>
      </c>
      <c r="K72" s="122">
        <v>10931</v>
      </c>
      <c r="L72" s="94">
        <v>70000</v>
      </c>
      <c r="M72" s="86"/>
      <c r="N72" s="123"/>
    </row>
    <row r="73" spans="1:14" s="4" customFormat="1" ht="28.5" customHeight="1" x14ac:dyDescent="0.3">
      <c r="A73" s="54" t="s">
        <v>18</v>
      </c>
      <c r="B73" s="45" t="s">
        <v>65</v>
      </c>
      <c r="C73" s="44" t="s">
        <v>63</v>
      </c>
      <c r="D73" s="48">
        <v>710000</v>
      </c>
      <c r="E73" s="94">
        <v>702000</v>
      </c>
      <c r="F73" s="94"/>
      <c r="G73" s="98">
        <v>481044</v>
      </c>
      <c r="H73" s="89"/>
      <c r="I73" s="89"/>
      <c r="J73" s="41">
        <v>85.900714285714287</v>
      </c>
      <c r="K73" s="122">
        <v>94796</v>
      </c>
      <c r="L73" s="94">
        <v>575840</v>
      </c>
      <c r="M73" s="86"/>
      <c r="N73" s="123"/>
    </row>
    <row r="74" spans="1:14" s="2" customFormat="1" ht="28.5" customHeight="1" x14ac:dyDescent="0.3">
      <c r="A74" s="54" t="s">
        <v>18</v>
      </c>
      <c r="B74" s="45" t="s">
        <v>66</v>
      </c>
      <c r="C74" s="44" t="s">
        <v>83</v>
      </c>
      <c r="D74" s="48">
        <v>9100</v>
      </c>
      <c r="E74" s="94">
        <v>9900</v>
      </c>
      <c r="F74" s="94"/>
      <c r="G74" s="98">
        <v>8530</v>
      </c>
      <c r="H74" s="89"/>
      <c r="I74" s="89"/>
      <c r="J74" s="41">
        <v>106.62499999999999</v>
      </c>
      <c r="K74" s="122">
        <v>1370</v>
      </c>
      <c r="L74" s="94">
        <v>9900</v>
      </c>
      <c r="M74" s="86"/>
      <c r="N74" s="123"/>
    </row>
    <row r="75" spans="1:14" s="2" customFormat="1" ht="28.5" customHeight="1" x14ac:dyDescent="0.3">
      <c r="A75" s="54" t="s">
        <v>18</v>
      </c>
      <c r="B75" s="45" t="s">
        <v>67</v>
      </c>
      <c r="C75" s="44" t="s">
        <v>68</v>
      </c>
      <c r="D75" s="48">
        <v>51534</v>
      </c>
      <c r="E75" s="94">
        <v>59600</v>
      </c>
      <c r="F75" s="94"/>
      <c r="G75" s="98">
        <v>39971</v>
      </c>
      <c r="H75" s="89"/>
      <c r="I75" s="89"/>
      <c r="J75" s="41">
        <v>98.450738916256157</v>
      </c>
      <c r="K75" s="122">
        <v>7415</v>
      </c>
      <c r="L75" s="94">
        <v>47386</v>
      </c>
      <c r="M75" s="151"/>
      <c r="N75" s="123"/>
    </row>
    <row r="76" spans="1:14" s="4" customFormat="1" ht="28.5" customHeight="1" x14ac:dyDescent="0.3">
      <c r="A76" s="54" t="s">
        <v>69</v>
      </c>
      <c r="B76" s="45" t="s">
        <v>70</v>
      </c>
      <c r="C76" s="44" t="s">
        <v>68</v>
      </c>
      <c r="D76" s="48">
        <v>38500</v>
      </c>
      <c r="E76" s="94">
        <v>42000</v>
      </c>
      <c r="F76" s="94"/>
      <c r="G76" s="98">
        <v>26765</v>
      </c>
      <c r="H76" s="89"/>
      <c r="I76" s="89"/>
      <c r="J76" s="41">
        <v>90.728813559322035</v>
      </c>
      <c r="K76" s="122">
        <v>3021</v>
      </c>
      <c r="L76" s="94">
        <v>29786</v>
      </c>
      <c r="M76" s="86"/>
      <c r="N76" s="123"/>
    </row>
    <row r="77" spans="1:14" s="2" customFormat="1" ht="28.5" customHeight="1" x14ac:dyDescent="0.3">
      <c r="A77" s="54" t="s">
        <v>69</v>
      </c>
      <c r="B77" s="45" t="s">
        <v>71</v>
      </c>
      <c r="C77" s="44" t="s">
        <v>68</v>
      </c>
      <c r="D77" s="48">
        <v>7300</v>
      </c>
      <c r="E77" s="94">
        <v>8500</v>
      </c>
      <c r="F77" s="94"/>
      <c r="G77" s="98">
        <v>6374</v>
      </c>
      <c r="H77" s="89"/>
      <c r="I77" s="89"/>
      <c r="J77" s="41">
        <v>109.89655172413792</v>
      </c>
      <c r="K77" s="122">
        <v>2126</v>
      </c>
      <c r="L77" s="94">
        <v>8500</v>
      </c>
      <c r="M77" s="86"/>
      <c r="N77" s="123"/>
    </row>
    <row r="78" spans="1:14" s="2" customFormat="1" ht="28.5" customHeight="1" x14ac:dyDescent="0.3">
      <c r="A78" s="54" t="s">
        <v>69</v>
      </c>
      <c r="B78" s="45" t="s">
        <v>72</v>
      </c>
      <c r="C78" s="44" t="s">
        <v>68</v>
      </c>
      <c r="D78" s="48">
        <v>5734</v>
      </c>
      <c r="E78" s="94">
        <v>9100</v>
      </c>
      <c r="F78" s="94"/>
      <c r="G78" s="98">
        <v>6832</v>
      </c>
      <c r="H78" s="89"/>
      <c r="I78" s="89"/>
      <c r="J78" s="41">
        <v>128.90566037735849</v>
      </c>
      <c r="K78" s="122">
        <v>2268</v>
      </c>
      <c r="L78" s="94">
        <v>9100</v>
      </c>
      <c r="M78" s="86"/>
    </row>
    <row r="79" spans="1:14" s="2" customFormat="1" ht="22.5" hidden="1" customHeight="1" x14ac:dyDescent="0.3">
      <c r="A79" s="21">
        <v>3</v>
      </c>
      <c r="B79" s="22" t="s">
        <v>47</v>
      </c>
      <c r="C79" s="21"/>
      <c r="D79" s="42"/>
      <c r="E79" s="99"/>
      <c r="F79" s="99"/>
      <c r="G79" s="89"/>
      <c r="H79" s="89"/>
      <c r="I79" s="89"/>
      <c r="J79" s="30"/>
      <c r="K79" s="122"/>
      <c r="L79" s="99"/>
      <c r="M79" s="86"/>
    </row>
    <row r="80" spans="1:14" s="2" customFormat="1" ht="22.5" hidden="1" customHeight="1" x14ac:dyDescent="0.3">
      <c r="A80" s="44"/>
      <c r="B80" s="45" t="s">
        <v>48</v>
      </c>
      <c r="C80" s="44" t="s">
        <v>55</v>
      </c>
      <c r="D80" s="48">
        <v>6188</v>
      </c>
      <c r="E80" s="94">
        <v>6188</v>
      </c>
      <c r="F80" s="94"/>
      <c r="G80" s="94"/>
      <c r="H80" s="94"/>
      <c r="I80" s="94"/>
      <c r="J80" s="30"/>
      <c r="K80" s="122"/>
      <c r="L80" s="94"/>
      <c r="M80" s="86"/>
    </row>
    <row r="81" spans="1:13" s="2" customFormat="1" ht="22.5" hidden="1" customHeight="1" x14ac:dyDescent="0.3">
      <c r="A81" s="44"/>
      <c r="B81" s="45" t="s">
        <v>49</v>
      </c>
      <c r="C81" s="44" t="s">
        <v>8</v>
      </c>
      <c r="D81" s="53">
        <v>1.55</v>
      </c>
      <c r="E81" s="96">
        <v>1.55</v>
      </c>
      <c r="F81" s="96"/>
      <c r="G81" s="96"/>
      <c r="H81" s="96"/>
      <c r="I81" s="96"/>
      <c r="J81" s="30"/>
      <c r="K81" s="122"/>
      <c r="L81" s="96"/>
      <c r="M81" s="86"/>
    </row>
    <row r="82" spans="1:13" s="2" customFormat="1" ht="28.5" customHeight="1" x14ac:dyDescent="0.3">
      <c r="A82" s="21">
        <v>3</v>
      </c>
      <c r="B82" s="22" t="s">
        <v>73</v>
      </c>
      <c r="C82" s="21"/>
      <c r="D82" s="42"/>
      <c r="E82" s="99"/>
      <c r="F82" s="99"/>
      <c r="G82" s="89"/>
      <c r="H82" s="89"/>
      <c r="I82" s="89"/>
      <c r="J82" s="30"/>
      <c r="K82" s="122"/>
      <c r="L82" s="99"/>
      <c r="M82" s="86"/>
    </row>
    <row r="83" spans="1:13" s="2" customFormat="1" ht="28.5" customHeight="1" x14ac:dyDescent="0.3">
      <c r="A83" s="54" t="s">
        <v>18</v>
      </c>
      <c r="B83" s="45" t="s">
        <v>74</v>
      </c>
      <c r="C83" s="44" t="s">
        <v>52</v>
      </c>
      <c r="D83" s="48">
        <v>565.70000000000005</v>
      </c>
      <c r="E83" s="94">
        <v>631.5</v>
      </c>
      <c r="F83" s="94"/>
      <c r="G83" s="100">
        <v>449.74</v>
      </c>
      <c r="H83" s="100"/>
      <c r="I83" s="89"/>
      <c r="J83" s="30">
        <v>95.082452431289639</v>
      </c>
      <c r="K83" s="122">
        <v>166.76</v>
      </c>
      <c r="L83" s="122">
        <v>616.5</v>
      </c>
      <c r="M83" s="86"/>
    </row>
    <row r="84" spans="1:13" s="2" customFormat="1" ht="28.5" customHeight="1" x14ac:dyDescent="0.3">
      <c r="A84" s="54" t="s">
        <v>69</v>
      </c>
      <c r="B84" s="45" t="s">
        <v>75</v>
      </c>
      <c r="C84" s="44" t="s">
        <v>52</v>
      </c>
      <c r="D84" s="48">
        <v>18</v>
      </c>
      <c r="E84" s="94">
        <v>17.5</v>
      </c>
      <c r="F84" s="94"/>
      <c r="G84" s="100">
        <v>10.39</v>
      </c>
      <c r="H84" s="100"/>
      <c r="I84" s="89"/>
      <c r="J84" s="30">
        <v>94.454545454545453</v>
      </c>
      <c r="K84" s="101">
        <v>7.3099999999999987</v>
      </c>
      <c r="L84" s="101">
        <v>17.7</v>
      </c>
      <c r="M84" s="86"/>
    </row>
    <row r="85" spans="1:13" s="2" customFormat="1" ht="28.5" customHeight="1" x14ac:dyDescent="0.3">
      <c r="A85" s="54" t="s">
        <v>69</v>
      </c>
      <c r="B85" s="45" t="s">
        <v>76</v>
      </c>
      <c r="C85" s="44" t="s">
        <v>52</v>
      </c>
      <c r="D85" s="48">
        <v>547.70000000000005</v>
      </c>
      <c r="E85" s="94">
        <v>614</v>
      </c>
      <c r="F85" s="94"/>
      <c r="G85" s="100">
        <v>439.35</v>
      </c>
      <c r="H85" s="100"/>
      <c r="I85" s="89"/>
      <c r="J85" s="30">
        <v>95.097402597402606</v>
      </c>
      <c r="K85" s="122">
        <v>159.64999999999998</v>
      </c>
      <c r="L85" s="122">
        <v>599</v>
      </c>
      <c r="M85" s="86"/>
    </row>
    <row r="86" spans="1:13" s="4" customFormat="1" ht="41.25" customHeight="1" x14ac:dyDescent="0.3">
      <c r="A86" s="24" t="s">
        <v>50</v>
      </c>
      <c r="B86" s="25" t="s">
        <v>51</v>
      </c>
      <c r="C86" s="84"/>
      <c r="D86" s="118"/>
      <c r="E86" s="118"/>
      <c r="F86" s="118"/>
      <c r="G86" s="118"/>
      <c r="H86" s="118"/>
      <c r="I86" s="118"/>
      <c r="J86" s="30"/>
      <c r="K86" s="122"/>
      <c r="L86" s="118"/>
      <c r="M86" s="81"/>
    </row>
    <row r="87" spans="1:13" s="4" customFormat="1" ht="43.5" customHeight="1" x14ac:dyDescent="0.3">
      <c r="A87" s="55">
        <v>1</v>
      </c>
      <c r="B87" s="25" t="s">
        <v>87</v>
      </c>
      <c r="C87" s="84" t="s">
        <v>11</v>
      </c>
      <c r="D87" s="56">
        <f>SUM(D88:D91)</f>
        <v>57181.19</v>
      </c>
      <c r="E87" s="102">
        <f>SUM(E88:E91)</f>
        <v>62100</v>
      </c>
      <c r="F87" s="102">
        <v>5596.7</v>
      </c>
      <c r="G87" s="102">
        <v>46199.546000000002</v>
      </c>
      <c r="H87" s="153">
        <v>111.67455766762654</v>
      </c>
      <c r="I87" s="120">
        <v>106.59772571748015</v>
      </c>
      <c r="J87" s="81">
        <v>106.59772571748015</v>
      </c>
      <c r="K87" s="118">
        <v>15598.453999999998</v>
      </c>
      <c r="L87" s="102">
        <v>61798</v>
      </c>
      <c r="M87" s="167"/>
    </row>
    <row r="88" spans="1:13" s="2" customFormat="1" ht="27" customHeight="1" x14ac:dyDescent="0.3">
      <c r="A88" s="39"/>
      <c r="B88" s="29" t="s">
        <v>88</v>
      </c>
      <c r="C88" s="23" t="s">
        <v>11</v>
      </c>
      <c r="D88" s="57">
        <v>98.19</v>
      </c>
      <c r="E88" s="103">
        <v>105</v>
      </c>
      <c r="F88" s="103">
        <v>17.2</v>
      </c>
      <c r="G88" s="103">
        <v>116.83499999999999</v>
      </c>
      <c r="H88" s="104">
        <v>153.5577180608874</v>
      </c>
      <c r="I88" s="103">
        <v>177.52032211501938</v>
      </c>
      <c r="J88" s="30">
        <v>177.52032211501938</v>
      </c>
      <c r="K88" s="122">
        <v>13.165000000000006</v>
      </c>
      <c r="L88" s="103">
        <v>130</v>
      </c>
      <c r="M88" s="86"/>
    </row>
    <row r="89" spans="1:13" s="2" customFormat="1" ht="26.25" customHeight="1" x14ac:dyDescent="0.3">
      <c r="A89" s="39"/>
      <c r="B89" s="29" t="s">
        <v>89</v>
      </c>
      <c r="C89" s="23" t="s">
        <v>11</v>
      </c>
      <c r="D89" s="57">
        <v>56712</v>
      </c>
      <c r="E89" s="103">
        <v>61594</v>
      </c>
      <c r="F89" s="103">
        <v>5547</v>
      </c>
      <c r="G89" s="103">
        <v>45801.103000000003</v>
      </c>
      <c r="H89" s="104">
        <v>111.6569492712708</v>
      </c>
      <c r="I89" s="103">
        <v>106.50300277752214</v>
      </c>
      <c r="J89" s="30">
        <v>106.50300277752214</v>
      </c>
      <c r="K89" s="122">
        <v>15466.896999999997</v>
      </c>
      <c r="L89" s="103">
        <v>61268</v>
      </c>
      <c r="M89" s="86"/>
    </row>
    <row r="90" spans="1:13" s="2" customFormat="1" ht="24.75" customHeight="1" x14ac:dyDescent="0.3">
      <c r="A90" s="39"/>
      <c r="B90" s="29" t="s">
        <v>90</v>
      </c>
      <c r="C90" s="23" t="s">
        <v>11</v>
      </c>
      <c r="D90" s="57">
        <v>174</v>
      </c>
      <c r="E90" s="103">
        <v>189</v>
      </c>
      <c r="F90" s="103">
        <v>14</v>
      </c>
      <c r="G90" s="103">
        <v>118.24</v>
      </c>
      <c r="H90" s="104">
        <v>88.652482269503551</v>
      </c>
      <c r="I90" s="103">
        <v>97.109864568532927</v>
      </c>
      <c r="J90" s="30">
        <v>97.109864568532927</v>
      </c>
      <c r="K90" s="122">
        <v>56.760000000000005</v>
      </c>
      <c r="L90" s="103">
        <v>175</v>
      </c>
      <c r="M90" s="86"/>
    </row>
    <row r="91" spans="1:13" s="2" customFormat="1" ht="41.25" customHeight="1" x14ac:dyDescent="0.3">
      <c r="A91" s="39"/>
      <c r="B91" s="29" t="s">
        <v>91</v>
      </c>
      <c r="C91" s="23" t="s">
        <v>11</v>
      </c>
      <c r="D91" s="57">
        <v>197</v>
      </c>
      <c r="E91" s="103">
        <v>212</v>
      </c>
      <c r="F91" s="103">
        <v>18.5</v>
      </c>
      <c r="G91" s="103">
        <v>163.36799999999999</v>
      </c>
      <c r="H91" s="104">
        <v>110.59301769488282</v>
      </c>
      <c r="I91" s="103">
        <v>110.38825898347231</v>
      </c>
      <c r="J91" s="30">
        <v>110.38825898347231</v>
      </c>
      <c r="K91" s="122">
        <v>61.632000000000005</v>
      </c>
      <c r="L91" s="103">
        <v>225</v>
      </c>
      <c r="M91" s="86"/>
    </row>
    <row r="92" spans="1:13" s="4" customFormat="1" ht="39.75" customHeight="1" x14ac:dyDescent="0.3">
      <c r="A92" s="55">
        <v>2</v>
      </c>
      <c r="B92" s="25" t="s">
        <v>162</v>
      </c>
      <c r="C92" s="84"/>
      <c r="D92" s="118"/>
      <c r="E92" s="118"/>
      <c r="F92" s="118"/>
      <c r="G92" s="118"/>
      <c r="H92" s="105"/>
      <c r="I92" s="118"/>
      <c r="J92" s="30"/>
      <c r="K92" s="122"/>
      <c r="L92" s="118"/>
      <c r="M92" s="86"/>
    </row>
    <row r="93" spans="1:13" s="4" customFormat="1" ht="22.5" customHeight="1" x14ac:dyDescent="0.3">
      <c r="A93" s="44"/>
      <c r="B93" s="58" t="s">
        <v>92</v>
      </c>
      <c r="C93" s="44" t="s">
        <v>77</v>
      </c>
      <c r="D93" s="59">
        <v>6545</v>
      </c>
      <c r="E93" s="106">
        <v>6600</v>
      </c>
      <c r="F93" s="106">
        <v>530</v>
      </c>
      <c r="G93" s="103">
        <v>6099.6460000000006</v>
      </c>
      <c r="H93" s="104">
        <v>84.935897435897431</v>
      </c>
      <c r="I93" s="103">
        <v>127.71987939193434</v>
      </c>
      <c r="J93" s="30">
        <v>127.71987939193434</v>
      </c>
      <c r="K93" s="122">
        <v>1400.3539999999994</v>
      </c>
      <c r="L93" s="106">
        <v>7500</v>
      </c>
      <c r="M93" s="86"/>
    </row>
    <row r="94" spans="1:13" s="4" customFormat="1" ht="39.75" customHeight="1" x14ac:dyDescent="0.3">
      <c r="A94" s="44"/>
      <c r="B94" s="60" t="s">
        <v>93</v>
      </c>
      <c r="C94" s="44" t="s">
        <v>68</v>
      </c>
      <c r="D94" s="59">
        <v>291942</v>
      </c>
      <c r="E94" s="106">
        <v>320000</v>
      </c>
      <c r="F94" s="106">
        <v>32608</v>
      </c>
      <c r="G94" s="103">
        <v>263000.20999999996</v>
      </c>
      <c r="H94" s="104">
        <v>120.21843418143958</v>
      </c>
      <c r="I94" s="103">
        <v>126.81370454841337</v>
      </c>
      <c r="J94" s="30">
        <v>126.81370454841337</v>
      </c>
      <c r="K94" s="122">
        <v>40950.790000000037</v>
      </c>
      <c r="L94" s="106">
        <v>303951</v>
      </c>
      <c r="M94" s="86"/>
    </row>
    <row r="95" spans="1:13" s="4" customFormat="1" ht="22.5" customHeight="1" x14ac:dyDescent="0.3">
      <c r="A95" s="44"/>
      <c r="B95" s="29" t="s">
        <v>94</v>
      </c>
      <c r="C95" s="44" t="s">
        <v>174</v>
      </c>
      <c r="D95" s="59">
        <v>2513</v>
      </c>
      <c r="E95" s="106">
        <v>2600</v>
      </c>
      <c r="F95" s="106">
        <v>243</v>
      </c>
      <c r="G95" s="103">
        <v>2350.1689999999999</v>
      </c>
      <c r="H95" s="104">
        <v>102.87194770887662</v>
      </c>
      <c r="I95" s="103">
        <v>135.46212607216324</v>
      </c>
      <c r="J95" s="30">
        <v>135.46212607216324</v>
      </c>
      <c r="K95" s="122">
        <v>560.83100000000013</v>
      </c>
      <c r="L95" s="106">
        <v>2911</v>
      </c>
      <c r="M95" s="86"/>
    </row>
    <row r="96" spans="1:13" s="4" customFormat="1" ht="22.5" customHeight="1" x14ac:dyDescent="0.3">
      <c r="A96" s="44"/>
      <c r="B96" s="29" t="s">
        <v>95</v>
      </c>
      <c r="C96" s="44" t="s">
        <v>68</v>
      </c>
      <c r="D96" s="59">
        <v>17558</v>
      </c>
      <c r="E96" s="106">
        <v>19500</v>
      </c>
      <c r="F96" s="106">
        <v>1480</v>
      </c>
      <c r="G96" s="103">
        <v>12899.76</v>
      </c>
      <c r="H96" s="104">
        <v>104.37235543018335</v>
      </c>
      <c r="I96" s="103">
        <v>101.36539368222537</v>
      </c>
      <c r="J96" s="30">
        <v>101.36539368222537</v>
      </c>
      <c r="K96" s="122">
        <v>4700.24</v>
      </c>
      <c r="L96" s="106">
        <v>17600</v>
      </c>
      <c r="M96" s="86"/>
    </row>
    <row r="97" spans="1:15" s="4" customFormat="1" ht="22.5" customHeight="1" x14ac:dyDescent="0.3">
      <c r="A97" s="44"/>
      <c r="B97" s="29" t="s">
        <v>96</v>
      </c>
      <c r="C97" s="44" t="s">
        <v>68</v>
      </c>
      <c r="D97" s="59">
        <v>1771861</v>
      </c>
      <c r="E97" s="106">
        <v>1980000</v>
      </c>
      <c r="F97" s="106">
        <v>162835</v>
      </c>
      <c r="G97" s="103">
        <v>1469999.65</v>
      </c>
      <c r="H97" s="104">
        <v>109.93005954390181</v>
      </c>
      <c r="I97" s="103">
        <v>111.86428727973383</v>
      </c>
      <c r="J97" s="30">
        <v>111.86428727973383</v>
      </c>
      <c r="K97" s="122">
        <v>407471.35000000009</v>
      </c>
      <c r="L97" s="106">
        <v>1877471</v>
      </c>
      <c r="M97" s="86"/>
    </row>
    <row r="98" spans="1:15" s="4" customFormat="1" ht="22.5" customHeight="1" x14ac:dyDescent="0.3">
      <c r="A98" s="44"/>
      <c r="B98" s="29" t="s">
        <v>97</v>
      </c>
      <c r="C98" s="44" t="s">
        <v>98</v>
      </c>
      <c r="D98" s="59">
        <v>59827</v>
      </c>
      <c r="E98" s="106">
        <v>65000</v>
      </c>
      <c r="F98" s="106">
        <v>3680</v>
      </c>
      <c r="G98" s="103">
        <v>44300</v>
      </c>
      <c r="H98" s="104">
        <v>114.17933602233943</v>
      </c>
      <c r="I98" s="103">
        <v>112.71404218507493</v>
      </c>
      <c r="J98" s="30">
        <v>112.71404218507493</v>
      </c>
      <c r="K98" s="122">
        <v>12084</v>
      </c>
      <c r="L98" s="106">
        <v>56384</v>
      </c>
      <c r="M98" s="86"/>
    </row>
    <row r="99" spans="1:15" s="2" customFormat="1" ht="22.5" customHeight="1" x14ac:dyDescent="0.3">
      <c r="A99" s="44"/>
      <c r="B99" s="29" t="s">
        <v>99</v>
      </c>
      <c r="C99" s="44" t="s">
        <v>100</v>
      </c>
      <c r="D99" s="59">
        <v>22049</v>
      </c>
      <c r="E99" s="106">
        <v>24500</v>
      </c>
      <c r="F99" s="106">
        <v>2081</v>
      </c>
      <c r="G99" s="103">
        <v>18000</v>
      </c>
      <c r="H99" s="104">
        <v>115.61111111111111</v>
      </c>
      <c r="I99" s="98">
        <v>110.67388096409248</v>
      </c>
      <c r="J99" s="30">
        <v>110.67388096409248</v>
      </c>
      <c r="K99" s="122">
        <v>6500</v>
      </c>
      <c r="L99" s="106">
        <v>24500</v>
      </c>
      <c r="M99" s="86"/>
    </row>
    <row r="100" spans="1:15" s="2" customFormat="1" ht="22.5" customHeight="1" x14ac:dyDescent="0.3">
      <c r="A100" s="44"/>
      <c r="B100" s="29" t="s">
        <v>101</v>
      </c>
      <c r="C100" s="44" t="s">
        <v>102</v>
      </c>
      <c r="D100" s="59">
        <v>2649</v>
      </c>
      <c r="E100" s="106">
        <v>2800</v>
      </c>
      <c r="F100" s="106">
        <v>168</v>
      </c>
      <c r="G100" s="103">
        <v>1460</v>
      </c>
      <c r="H100" s="104">
        <v>69.810928734676907</v>
      </c>
      <c r="I100" s="103">
        <v>76.876902176774735</v>
      </c>
      <c r="J100" s="30">
        <v>76.876902176774735</v>
      </c>
      <c r="K100" s="122">
        <v>540</v>
      </c>
      <c r="L100" s="106">
        <v>2000</v>
      </c>
      <c r="M100" s="86"/>
    </row>
    <row r="101" spans="1:15" s="2" customFormat="1" ht="43.5" customHeight="1" x14ac:dyDescent="0.3">
      <c r="A101" s="44"/>
      <c r="B101" s="29" t="s">
        <v>103</v>
      </c>
      <c r="C101" s="44" t="s">
        <v>104</v>
      </c>
      <c r="D101" s="59">
        <v>1067</v>
      </c>
      <c r="E101" s="106">
        <v>1200</v>
      </c>
      <c r="F101" s="106">
        <v>110</v>
      </c>
      <c r="G101" s="103">
        <v>930</v>
      </c>
      <c r="H101" s="103">
        <v>110.33099297893681</v>
      </c>
      <c r="I101" s="103">
        <v>123.19512518214333</v>
      </c>
      <c r="J101" s="30">
        <v>123.19512518214333</v>
      </c>
      <c r="K101" s="122">
        <v>370</v>
      </c>
      <c r="L101" s="106">
        <v>1300</v>
      </c>
      <c r="M101" s="86"/>
    </row>
    <row r="102" spans="1:15" s="2" customFormat="1" ht="43.5" customHeight="1" x14ac:dyDescent="0.25">
      <c r="A102" s="44"/>
      <c r="B102" s="29" t="s">
        <v>175</v>
      </c>
      <c r="C102" s="143" t="s">
        <v>176</v>
      </c>
      <c r="D102" s="59"/>
      <c r="E102" s="106"/>
      <c r="F102" s="106">
        <v>1100</v>
      </c>
      <c r="G102" s="103">
        <v>8499.6090000000004</v>
      </c>
      <c r="H102" s="103" t="s">
        <v>177</v>
      </c>
      <c r="I102" s="103"/>
      <c r="J102" s="30"/>
      <c r="K102" s="122">
        <v>3500.3909999999996</v>
      </c>
      <c r="L102" s="106">
        <v>12000</v>
      </c>
      <c r="M102" s="86"/>
    </row>
    <row r="103" spans="1:15" s="2" customFormat="1" ht="36" customHeight="1" x14ac:dyDescent="0.3">
      <c r="A103" s="24" t="s">
        <v>124</v>
      </c>
      <c r="B103" s="25" t="s">
        <v>105</v>
      </c>
      <c r="C103" s="84"/>
      <c r="D103" s="118"/>
      <c r="E103" s="118"/>
      <c r="F103" s="118"/>
      <c r="G103" s="118"/>
      <c r="H103" s="118"/>
      <c r="I103" s="118"/>
      <c r="J103" s="30"/>
      <c r="K103" s="122"/>
      <c r="L103" s="118"/>
      <c r="M103" s="86"/>
    </row>
    <row r="104" spans="1:15" s="4" customFormat="1" ht="55.5" customHeight="1" x14ac:dyDescent="0.3">
      <c r="A104" s="61"/>
      <c r="B104" s="22" t="s">
        <v>160</v>
      </c>
      <c r="C104" s="21" t="s">
        <v>11</v>
      </c>
      <c r="D104" s="62">
        <f>SUM(D105:D108)</f>
        <v>85148</v>
      </c>
      <c r="E104" s="107">
        <f>SUM(E105:E108)</f>
        <v>96900</v>
      </c>
      <c r="F104" s="107">
        <v>8031</v>
      </c>
      <c r="G104" s="107">
        <v>70500.145999999993</v>
      </c>
      <c r="H104" s="107">
        <v>112.76915896196769</v>
      </c>
      <c r="I104" s="107">
        <v>110.92263288248228</v>
      </c>
      <c r="J104" s="107">
        <v>110.92263288248228</v>
      </c>
      <c r="K104" s="118">
        <v>24592.853999999996</v>
      </c>
      <c r="L104" s="107">
        <v>95093</v>
      </c>
      <c r="M104" s="167"/>
    </row>
    <row r="105" spans="1:15" s="4" customFormat="1" ht="22.5" customHeight="1" x14ac:dyDescent="0.3">
      <c r="A105" s="44"/>
      <c r="B105" s="45" t="s">
        <v>106</v>
      </c>
      <c r="C105" s="44" t="s">
        <v>11</v>
      </c>
      <c r="D105" s="59">
        <v>66636</v>
      </c>
      <c r="E105" s="106">
        <v>75820</v>
      </c>
      <c r="F105" s="106">
        <v>6310</v>
      </c>
      <c r="G105" s="103">
        <v>55585.341</v>
      </c>
      <c r="H105" s="108">
        <v>112.95577700775314</v>
      </c>
      <c r="I105" s="108">
        <v>111.57952052114153</v>
      </c>
      <c r="J105" s="108">
        <v>111.57952052114153</v>
      </c>
      <c r="K105" s="122">
        <v>18714.659</v>
      </c>
      <c r="L105" s="106">
        <v>74300</v>
      </c>
      <c r="M105" s="86"/>
    </row>
    <row r="106" spans="1:15" s="4" customFormat="1" ht="22.5" customHeight="1" x14ac:dyDescent="0.3">
      <c r="A106" s="44"/>
      <c r="B106" s="45" t="s">
        <v>107</v>
      </c>
      <c r="C106" s="44" t="s">
        <v>11</v>
      </c>
      <c r="D106" s="59">
        <v>12290</v>
      </c>
      <c r="E106" s="106">
        <v>14000</v>
      </c>
      <c r="F106" s="106">
        <v>1150</v>
      </c>
      <c r="G106" s="103">
        <v>9897.7570000000014</v>
      </c>
      <c r="H106" s="109">
        <v>110.47621975353235</v>
      </c>
      <c r="I106" s="103">
        <v>108.52069547487852</v>
      </c>
      <c r="J106" s="109">
        <v>108.52069547487852</v>
      </c>
      <c r="K106" s="122">
        <v>3835.2429999999986</v>
      </c>
      <c r="L106" s="106">
        <v>13733</v>
      </c>
      <c r="M106" s="86"/>
    </row>
    <row r="107" spans="1:15" s="166" customFormat="1" ht="22.5" customHeight="1" x14ac:dyDescent="0.3">
      <c r="A107" s="159"/>
      <c r="B107" s="160" t="s">
        <v>108</v>
      </c>
      <c r="C107" s="159" t="s">
        <v>11</v>
      </c>
      <c r="D107" s="161">
        <v>208</v>
      </c>
      <c r="E107" s="162">
        <v>230</v>
      </c>
      <c r="F107" s="162">
        <v>6</v>
      </c>
      <c r="G107" s="163">
        <v>40.632999999999996</v>
      </c>
      <c r="H107" s="109">
        <v>19.45525291828794</v>
      </c>
      <c r="I107" s="163">
        <v>26.46583729564254</v>
      </c>
      <c r="J107" s="109">
        <v>26.46583729564254</v>
      </c>
      <c r="K107" s="164">
        <v>119.367</v>
      </c>
      <c r="L107" s="162">
        <v>160</v>
      </c>
      <c r="M107" s="168"/>
      <c r="N107" s="165"/>
    </row>
    <row r="108" spans="1:15" s="4" customFormat="1" ht="22.5" customHeight="1" x14ac:dyDescent="0.3">
      <c r="A108" s="44"/>
      <c r="B108" s="45" t="s">
        <v>109</v>
      </c>
      <c r="C108" s="44" t="s">
        <v>11</v>
      </c>
      <c r="D108" s="59">
        <v>6014</v>
      </c>
      <c r="E108" s="106">
        <v>6850</v>
      </c>
      <c r="F108" s="106">
        <v>565</v>
      </c>
      <c r="G108" s="103">
        <v>4976.415</v>
      </c>
      <c r="H108" s="110">
        <v>121.87677287562313</v>
      </c>
      <c r="I108" s="103">
        <v>111.40388757294322</v>
      </c>
      <c r="J108" s="110">
        <v>111.40388757294322</v>
      </c>
      <c r="K108" s="122">
        <v>1923.585</v>
      </c>
      <c r="L108" s="106">
        <v>6900</v>
      </c>
      <c r="M108" s="86"/>
      <c r="N108" s="146"/>
    </row>
    <row r="109" spans="1:15" s="2" customFormat="1" ht="22.5" customHeight="1" x14ac:dyDescent="0.3">
      <c r="A109" s="24" t="s">
        <v>125</v>
      </c>
      <c r="B109" s="25" t="s">
        <v>53</v>
      </c>
      <c r="C109" s="84"/>
      <c r="D109" s="118"/>
      <c r="E109" s="118"/>
      <c r="F109" s="118"/>
      <c r="G109" s="118"/>
      <c r="H109" s="118"/>
      <c r="I109" s="118"/>
      <c r="J109" s="30"/>
      <c r="K109" s="122"/>
      <c r="L109" s="118"/>
      <c r="M109" s="86"/>
      <c r="N109" s="146"/>
    </row>
    <row r="110" spans="1:15" s="16" customFormat="1" ht="39.75" customHeight="1" x14ac:dyDescent="0.3">
      <c r="A110" s="21">
        <v>1</v>
      </c>
      <c r="B110" s="22" t="s">
        <v>161</v>
      </c>
      <c r="C110" s="21" t="s">
        <v>78</v>
      </c>
      <c r="D110" s="63">
        <f>SUM(D112:D116)</f>
        <v>1200.6400000000001</v>
      </c>
      <c r="E110" s="114">
        <f>SUM(E112:E116)</f>
        <v>1250</v>
      </c>
      <c r="F110" s="111">
        <v>97.22</v>
      </c>
      <c r="G110" s="114">
        <v>756.995</v>
      </c>
      <c r="H110" s="121">
        <v>86.520063719775379</v>
      </c>
      <c r="I110" s="112">
        <v>88.691989549038666</v>
      </c>
      <c r="J110" s="81">
        <v>88.69</v>
      </c>
      <c r="K110" s="118">
        <v>343.005</v>
      </c>
      <c r="L110" s="99">
        <v>1100</v>
      </c>
      <c r="M110" s="167"/>
      <c r="N110" s="146"/>
      <c r="O110" s="149"/>
    </row>
    <row r="111" spans="1:15" ht="22.5" customHeight="1" x14ac:dyDescent="0.3">
      <c r="A111" s="64"/>
      <c r="B111" s="65" t="s">
        <v>79</v>
      </c>
      <c r="C111" s="64"/>
      <c r="D111" s="66"/>
      <c r="E111" s="113"/>
      <c r="F111" s="113"/>
      <c r="G111" s="122"/>
      <c r="H111" s="122"/>
      <c r="I111" s="122"/>
      <c r="J111" s="30"/>
      <c r="K111" s="122"/>
      <c r="L111" s="122"/>
      <c r="M111" s="86"/>
      <c r="N111" s="146"/>
    </row>
    <row r="112" spans="1:15" ht="22.5" customHeight="1" x14ac:dyDescent="0.3">
      <c r="A112" s="44"/>
      <c r="B112" s="45" t="s">
        <v>110</v>
      </c>
      <c r="C112" s="44" t="s">
        <v>78</v>
      </c>
      <c r="D112" s="67">
        <v>995.26</v>
      </c>
      <c r="E112" s="98">
        <v>1035</v>
      </c>
      <c r="F112" s="98">
        <v>75.5</v>
      </c>
      <c r="G112" s="103">
        <v>580.00099999999998</v>
      </c>
      <c r="H112" s="104">
        <v>79.529773629823126</v>
      </c>
      <c r="I112" s="104">
        <v>83.530180986547336</v>
      </c>
      <c r="J112" s="30">
        <v>83.530180986547336</v>
      </c>
      <c r="K112" s="144">
        <v>289.99900000000002</v>
      </c>
      <c r="L112" s="145">
        <v>870</v>
      </c>
      <c r="M112" s="86"/>
      <c r="N112" s="146"/>
    </row>
    <row r="113" spans="1:14" ht="22.5" customHeight="1" x14ac:dyDescent="0.3">
      <c r="A113" s="44"/>
      <c r="B113" s="45" t="s">
        <v>111</v>
      </c>
      <c r="C113" s="44" t="s">
        <v>78</v>
      </c>
      <c r="D113" s="67">
        <v>123.89</v>
      </c>
      <c r="E113" s="98">
        <v>128</v>
      </c>
      <c r="F113" s="98">
        <v>9</v>
      </c>
      <c r="G113" s="103">
        <v>80.003999999999991</v>
      </c>
      <c r="H113" s="104">
        <v>92.128160507728523</v>
      </c>
      <c r="I113" s="104">
        <v>77.069947113393113</v>
      </c>
      <c r="J113" s="30">
        <v>77.069947113393113</v>
      </c>
      <c r="K113" s="144">
        <v>19.996000000000009</v>
      </c>
      <c r="L113" s="145">
        <v>100</v>
      </c>
      <c r="M113" s="86"/>
      <c r="N113" s="146"/>
    </row>
    <row r="114" spans="1:14" ht="22.5" customHeight="1" x14ac:dyDescent="0.3">
      <c r="A114" s="44"/>
      <c r="B114" s="45" t="s">
        <v>112</v>
      </c>
      <c r="C114" s="44" t="s">
        <v>78</v>
      </c>
      <c r="D114" s="67">
        <v>12.02</v>
      </c>
      <c r="E114" s="98">
        <v>13.2</v>
      </c>
      <c r="F114" s="98">
        <v>1.23</v>
      </c>
      <c r="G114" s="103">
        <v>11.594999999999999</v>
      </c>
      <c r="H114" s="104">
        <v>130.15873015873015</v>
      </c>
      <c r="I114" s="104">
        <v>124.32983058117091</v>
      </c>
      <c r="J114" s="30">
        <v>124.32983058117091</v>
      </c>
      <c r="K114" s="144">
        <v>3.4050000000000011</v>
      </c>
      <c r="L114" s="145">
        <v>15</v>
      </c>
      <c r="M114" s="86"/>
      <c r="N114" s="146"/>
    </row>
    <row r="115" spans="1:14" ht="22.5" customHeight="1" x14ac:dyDescent="0.3">
      <c r="A115" s="44"/>
      <c r="B115" s="45" t="s">
        <v>113</v>
      </c>
      <c r="C115" s="44" t="s">
        <v>78</v>
      </c>
      <c r="D115" s="67">
        <v>33.549999999999997</v>
      </c>
      <c r="E115" s="98">
        <v>35</v>
      </c>
      <c r="F115" s="98">
        <v>5.0999999999999996</v>
      </c>
      <c r="G115" s="103">
        <v>39.994999999999997</v>
      </c>
      <c r="H115" s="104">
        <v>150.13246982631733</v>
      </c>
      <c r="I115" s="104">
        <v>165.29591668044304</v>
      </c>
      <c r="J115" s="30">
        <v>165.29591668044304</v>
      </c>
      <c r="K115" s="144">
        <v>15.005000000000003</v>
      </c>
      <c r="L115" s="145">
        <v>55</v>
      </c>
      <c r="M115" s="86"/>
      <c r="N115" s="146"/>
    </row>
    <row r="116" spans="1:14" x14ac:dyDescent="0.3">
      <c r="A116" s="44"/>
      <c r="B116" s="45" t="s">
        <v>114</v>
      </c>
      <c r="C116" s="44" t="s">
        <v>78</v>
      </c>
      <c r="D116" s="67">
        <v>35.92</v>
      </c>
      <c r="E116" s="98">
        <v>38.799999999999997</v>
      </c>
      <c r="F116" s="98">
        <v>6.39</v>
      </c>
      <c r="G116" s="103">
        <v>45.400000000000006</v>
      </c>
      <c r="H116" s="104">
        <v>192.29611796569364</v>
      </c>
      <c r="I116" s="104">
        <v>208.06599450045832</v>
      </c>
      <c r="J116" s="30">
        <v>208.06599450045832</v>
      </c>
      <c r="K116" s="144">
        <v>14.599999999999994</v>
      </c>
      <c r="L116" s="145">
        <v>60</v>
      </c>
      <c r="M116" s="151"/>
      <c r="N116" s="146"/>
    </row>
    <row r="117" spans="1:14" s="15" customFormat="1" ht="22.5" customHeight="1" x14ac:dyDescent="0.3">
      <c r="A117" s="21">
        <v>2</v>
      </c>
      <c r="B117" s="22" t="s">
        <v>80</v>
      </c>
      <c r="C117" s="21" t="s">
        <v>78</v>
      </c>
      <c r="D117" s="68">
        <f>SUM(D119:D122)</f>
        <v>401.32</v>
      </c>
      <c r="E117" s="114">
        <f>SUM(E119:E122)</f>
        <v>420</v>
      </c>
      <c r="F117" s="114">
        <v>35</v>
      </c>
      <c r="G117" s="114">
        <v>323.00200000000001</v>
      </c>
      <c r="H117" s="115">
        <v>131.91617669229609</v>
      </c>
      <c r="I117" s="115">
        <v>104.31432326905504</v>
      </c>
      <c r="J117" s="81">
        <v>104.31432326905504</v>
      </c>
      <c r="K117" s="114">
        <f>L117-G117</f>
        <v>96.99799999999999</v>
      </c>
      <c r="L117" s="114">
        <v>420</v>
      </c>
      <c r="M117" s="167"/>
    </row>
    <row r="118" spans="1:14" x14ac:dyDescent="0.3">
      <c r="A118" s="82"/>
      <c r="B118" s="69" t="s">
        <v>81</v>
      </c>
      <c r="C118" s="70"/>
      <c r="D118" s="71"/>
      <c r="E118" s="122"/>
      <c r="F118" s="122"/>
      <c r="G118" s="122"/>
      <c r="H118" s="122"/>
      <c r="I118" s="122"/>
      <c r="J118" s="30"/>
      <c r="K118" s="122"/>
      <c r="L118" s="122"/>
      <c r="M118" s="86"/>
    </row>
    <row r="119" spans="1:14" ht="22.5" customHeight="1" x14ac:dyDescent="0.3">
      <c r="A119" s="82"/>
      <c r="B119" s="72" t="s">
        <v>115</v>
      </c>
      <c r="C119" s="70" t="s">
        <v>23</v>
      </c>
      <c r="D119" s="87">
        <v>252.31</v>
      </c>
      <c r="E119" s="98">
        <v>265</v>
      </c>
      <c r="F119" s="147">
        <v>22.8</v>
      </c>
      <c r="G119" s="103">
        <v>204.99700000000001</v>
      </c>
      <c r="H119" s="104">
        <v>156.36787600301761</v>
      </c>
      <c r="I119" s="104">
        <v>100.37604845541036</v>
      </c>
      <c r="J119" s="104">
        <v>100.38</v>
      </c>
      <c r="K119" s="144">
        <v>65.002999999999986</v>
      </c>
      <c r="L119" s="145">
        <v>270</v>
      </c>
      <c r="M119" s="86"/>
    </row>
    <row r="120" spans="1:14" ht="22.5" customHeight="1" x14ac:dyDescent="0.3">
      <c r="A120" s="82"/>
      <c r="B120" s="72" t="s">
        <v>116</v>
      </c>
      <c r="C120" s="70" t="s">
        <v>23</v>
      </c>
      <c r="D120" s="73">
        <v>50.56</v>
      </c>
      <c r="E120" s="98">
        <v>55</v>
      </c>
      <c r="F120" s="104">
        <v>2.92</v>
      </c>
      <c r="G120" s="104">
        <v>25.998999999999999</v>
      </c>
      <c r="H120" s="104">
        <v>92.346616065781149</v>
      </c>
      <c r="I120" s="104">
        <v>66.135022385022395</v>
      </c>
      <c r="J120" s="104">
        <v>66.135022385022395</v>
      </c>
      <c r="K120" s="148" t="s">
        <v>178</v>
      </c>
      <c r="L120" s="148">
        <v>35</v>
      </c>
      <c r="M120" s="86"/>
    </row>
    <row r="121" spans="1:14" ht="22.5" customHeight="1" x14ac:dyDescent="0.3">
      <c r="A121" s="82"/>
      <c r="B121" s="72" t="s">
        <v>117</v>
      </c>
      <c r="C121" s="70" t="s">
        <v>23</v>
      </c>
      <c r="D121" s="73">
        <v>18.96</v>
      </c>
      <c r="E121" s="98">
        <v>20</v>
      </c>
      <c r="F121" s="104">
        <v>1.92</v>
      </c>
      <c r="G121" s="104">
        <v>15.497</v>
      </c>
      <c r="H121" s="104">
        <v>111.69284467713787</v>
      </c>
      <c r="I121" s="104">
        <v>191.74709230388515</v>
      </c>
      <c r="J121" s="104">
        <v>191.74709230388515</v>
      </c>
      <c r="K121" s="148">
        <v>4.5030000000000001</v>
      </c>
      <c r="L121" s="148">
        <v>20</v>
      </c>
      <c r="M121" s="86"/>
    </row>
    <row r="122" spans="1:14" x14ac:dyDescent="0.3">
      <c r="A122" s="82"/>
      <c r="B122" s="72" t="s">
        <v>118</v>
      </c>
      <c r="C122" s="70" t="s">
        <v>23</v>
      </c>
      <c r="D122" s="73">
        <v>79.489999999999995</v>
      </c>
      <c r="E122" s="98">
        <v>80</v>
      </c>
      <c r="F122" s="104">
        <v>6.86</v>
      </c>
      <c r="G122" s="104">
        <v>76.509</v>
      </c>
      <c r="H122" s="104">
        <v>97.029702970297024</v>
      </c>
      <c r="I122" s="104">
        <v>131.86659772492243</v>
      </c>
      <c r="J122" s="104">
        <v>131.86659772492243</v>
      </c>
      <c r="K122" s="41">
        <v>18.491</v>
      </c>
      <c r="L122" s="148">
        <v>95</v>
      </c>
      <c r="M122" s="151"/>
    </row>
    <row r="123" spans="1:14" ht="56.25" x14ac:dyDescent="0.3">
      <c r="A123" s="126" t="s">
        <v>130</v>
      </c>
      <c r="B123" s="127" t="s">
        <v>127</v>
      </c>
      <c r="C123" s="70"/>
      <c r="D123" s="71"/>
      <c r="E123" s="122"/>
      <c r="F123" s="122"/>
      <c r="G123" s="122"/>
      <c r="H123" s="122"/>
      <c r="I123" s="122"/>
      <c r="J123" s="122"/>
      <c r="K123" s="122"/>
      <c r="L123" s="122"/>
      <c r="M123" s="169"/>
    </row>
    <row r="124" spans="1:14" s="19" customFormat="1" ht="39.950000000000003" customHeight="1" x14ac:dyDescent="0.3">
      <c r="A124" s="128">
        <v>1</v>
      </c>
      <c r="B124" s="129" t="s">
        <v>136</v>
      </c>
      <c r="C124" s="130" t="s">
        <v>137</v>
      </c>
      <c r="D124" s="131">
        <v>3442</v>
      </c>
      <c r="E124" s="132">
        <v>3600</v>
      </c>
      <c r="F124" s="157" t="s">
        <v>181</v>
      </c>
      <c r="G124" s="157" t="s">
        <v>182</v>
      </c>
      <c r="H124" s="157"/>
      <c r="I124" s="157"/>
      <c r="J124" s="158"/>
      <c r="K124" s="157"/>
      <c r="L124" s="157" t="s">
        <v>183</v>
      </c>
      <c r="M124" s="170"/>
    </row>
    <row r="125" spans="1:14" s="19" customFormat="1" ht="39.950000000000003" customHeight="1" x14ac:dyDescent="0.3">
      <c r="A125" s="133">
        <v>2</v>
      </c>
      <c r="B125" s="134" t="s">
        <v>172</v>
      </c>
      <c r="C125" s="130" t="s">
        <v>137</v>
      </c>
      <c r="D125" s="131">
        <v>522</v>
      </c>
      <c r="E125" s="132">
        <v>400</v>
      </c>
      <c r="F125" s="157" t="s">
        <v>184</v>
      </c>
      <c r="G125" s="157" t="s">
        <v>185</v>
      </c>
      <c r="H125" s="157">
        <v>95.2</v>
      </c>
      <c r="I125" s="157" t="s">
        <v>186</v>
      </c>
      <c r="J125" s="157">
        <v>95</v>
      </c>
      <c r="K125" s="157" t="s">
        <v>187</v>
      </c>
      <c r="L125" s="157" t="s">
        <v>188</v>
      </c>
      <c r="M125" s="170"/>
    </row>
    <row r="126" spans="1:14" s="19" customFormat="1" ht="39.950000000000003" customHeight="1" x14ac:dyDescent="0.3">
      <c r="A126" s="133"/>
      <c r="B126" s="134" t="s">
        <v>173</v>
      </c>
      <c r="C126" s="130" t="s">
        <v>138</v>
      </c>
      <c r="D126" s="131">
        <v>3102.9670000000001</v>
      </c>
      <c r="E126" s="132">
        <v>3000</v>
      </c>
      <c r="F126" s="157" t="s">
        <v>189</v>
      </c>
      <c r="G126" s="157" t="s">
        <v>190</v>
      </c>
      <c r="H126" s="157">
        <v>40.4</v>
      </c>
      <c r="I126" s="157" t="s">
        <v>191</v>
      </c>
      <c r="J126" s="157">
        <v>88.7</v>
      </c>
      <c r="K126" s="157" t="s">
        <v>192</v>
      </c>
      <c r="L126" s="157" t="s">
        <v>193</v>
      </c>
      <c r="M126" s="170"/>
    </row>
    <row r="127" spans="1:14" s="19" customFormat="1" ht="39.950000000000003" customHeight="1" x14ac:dyDescent="0.3">
      <c r="A127" s="133">
        <v>3</v>
      </c>
      <c r="B127" s="134" t="s">
        <v>139</v>
      </c>
      <c r="C127" s="130" t="s">
        <v>137</v>
      </c>
      <c r="D127" s="131">
        <v>266</v>
      </c>
      <c r="E127" s="132">
        <v>350</v>
      </c>
      <c r="F127" s="157" t="s">
        <v>194</v>
      </c>
      <c r="G127" s="157" t="s">
        <v>195</v>
      </c>
      <c r="H127" s="157">
        <v>136.63</v>
      </c>
      <c r="I127" s="157" t="s">
        <v>196</v>
      </c>
      <c r="J127" s="157">
        <v>101.7</v>
      </c>
      <c r="K127" s="157" t="s">
        <v>197</v>
      </c>
      <c r="L127" s="157" t="s">
        <v>198</v>
      </c>
      <c r="M127" s="170"/>
    </row>
    <row r="128" spans="1:14" x14ac:dyDescent="0.3">
      <c r="A128" s="126" t="s">
        <v>126</v>
      </c>
      <c r="B128" s="127" t="s">
        <v>128</v>
      </c>
      <c r="C128" s="70"/>
      <c r="D128" s="71"/>
      <c r="E128" s="122"/>
      <c r="F128" s="152"/>
      <c r="G128" s="152"/>
      <c r="H128" s="152"/>
      <c r="I128" s="152"/>
      <c r="J128" s="152"/>
      <c r="K128" s="152"/>
      <c r="L128" s="152"/>
      <c r="M128" s="169"/>
    </row>
    <row r="129" spans="1:13" s="20" customFormat="1" x14ac:dyDescent="0.3">
      <c r="A129" s="21">
        <v>1</v>
      </c>
      <c r="B129" s="22" t="s">
        <v>158</v>
      </c>
      <c r="C129" s="44" t="s">
        <v>159</v>
      </c>
      <c r="D129" s="79">
        <v>1694</v>
      </c>
      <c r="E129" s="116">
        <v>1696</v>
      </c>
      <c r="F129" s="174"/>
      <c r="G129" s="174"/>
      <c r="H129" s="174"/>
      <c r="I129" s="174"/>
      <c r="J129" s="174"/>
      <c r="K129" s="174"/>
      <c r="L129" s="116"/>
      <c r="M129" s="21"/>
    </row>
    <row r="130" spans="1:13" x14ac:dyDescent="0.3">
      <c r="A130" s="126">
        <v>2</v>
      </c>
      <c r="B130" s="127" t="s">
        <v>141</v>
      </c>
      <c r="C130" s="70" t="s">
        <v>8</v>
      </c>
      <c r="D130" s="71"/>
      <c r="E130" s="125">
        <v>67</v>
      </c>
      <c r="F130" s="104">
        <v>0.31</v>
      </c>
      <c r="G130" s="125">
        <v>65.59</v>
      </c>
      <c r="H130" s="122">
        <v>42.29</v>
      </c>
      <c r="I130" s="122"/>
      <c r="J130" s="104">
        <v>90.85</v>
      </c>
      <c r="K130" s="125">
        <v>1.4099999999999966</v>
      </c>
      <c r="L130" s="125">
        <v>67</v>
      </c>
      <c r="M130" s="169"/>
    </row>
    <row r="131" spans="1:13" x14ac:dyDescent="0.3">
      <c r="A131" s="126"/>
      <c r="B131" s="72" t="s">
        <v>152</v>
      </c>
      <c r="C131" s="70" t="s">
        <v>8</v>
      </c>
      <c r="D131" s="71"/>
      <c r="E131" s="125">
        <v>48</v>
      </c>
      <c r="F131" s="122" t="s">
        <v>179</v>
      </c>
      <c r="G131" s="125">
        <v>47.03</v>
      </c>
      <c r="H131" s="122">
        <v>48.83</v>
      </c>
      <c r="I131" s="122"/>
      <c r="J131" s="104">
        <v>91.15</v>
      </c>
      <c r="K131" s="125">
        <v>0.97</v>
      </c>
      <c r="L131" s="125">
        <v>48</v>
      </c>
      <c r="M131" s="169"/>
    </row>
    <row r="132" spans="1:13" ht="56.25" x14ac:dyDescent="0.3">
      <c r="A132" s="126">
        <v>3</v>
      </c>
      <c r="B132" s="127" t="s">
        <v>142</v>
      </c>
      <c r="C132" s="82" t="s">
        <v>8</v>
      </c>
      <c r="D132" s="71"/>
      <c r="E132" s="125">
        <v>1.5</v>
      </c>
      <c r="F132" s="122"/>
      <c r="G132" s="122"/>
      <c r="H132" s="122"/>
      <c r="I132" s="122"/>
      <c r="J132" s="122"/>
      <c r="K132" s="122"/>
      <c r="L132" s="122"/>
      <c r="M132" s="171" t="s">
        <v>180</v>
      </c>
    </row>
    <row r="133" spans="1:13" s="20" customFormat="1" x14ac:dyDescent="0.3">
      <c r="A133" s="21">
        <v>4</v>
      </c>
      <c r="B133" s="22" t="s">
        <v>157</v>
      </c>
      <c r="C133" s="21"/>
      <c r="D133" s="74"/>
      <c r="E133" s="117"/>
      <c r="F133" s="122"/>
      <c r="G133" s="117"/>
      <c r="H133" s="122"/>
      <c r="I133" s="117"/>
      <c r="J133" s="117"/>
      <c r="K133" s="117"/>
      <c r="L133" s="21"/>
      <c r="M133" s="21"/>
    </row>
    <row r="134" spans="1:13" ht="37.5" x14ac:dyDescent="0.3">
      <c r="A134" s="126"/>
      <c r="B134" s="72" t="s">
        <v>143</v>
      </c>
      <c r="C134" s="82" t="s">
        <v>8</v>
      </c>
      <c r="D134" s="71"/>
      <c r="E134" s="125">
        <v>13.2</v>
      </c>
      <c r="F134" s="188" t="s">
        <v>171</v>
      </c>
      <c r="G134" s="125">
        <v>13.2</v>
      </c>
      <c r="H134" s="191" t="s">
        <v>171</v>
      </c>
      <c r="I134" s="122"/>
      <c r="J134" s="141">
        <v>99.2</v>
      </c>
      <c r="K134" s="125">
        <v>13.2</v>
      </c>
      <c r="L134" s="125">
        <v>13.2</v>
      </c>
      <c r="M134" s="169"/>
    </row>
    <row r="135" spans="1:13" x14ac:dyDescent="0.3">
      <c r="A135" s="126"/>
      <c r="B135" s="72" t="s">
        <v>144</v>
      </c>
      <c r="C135" s="82" t="s">
        <v>149</v>
      </c>
      <c r="D135" s="71"/>
      <c r="E135" s="125">
        <v>25.9</v>
      </c>
      <c r="F135" s="189"/>
      <c r="G135" s="140">
        <v>27.7</v>
      </c>
      <c r="H135" s="192"/>
      <c r="I135" s="140">
        <f t="shared" ref="I135" si="0">F135/25.5*100</f>
        <v>0</v>
      </c>
      <c r="J135" s="141">
        <v>101.56862745098039</v>
      </c>
      <c r="K135" s="125">
        <v>27.7</v>
      </c>
      <c r="L135" s="125">
        <v>27.7</v>
      </c>
      <c r="M135" s="169"/>
    </row>
    <row r="136" spans="1:13" x14ac:dyDescent="0.3">
      <c r="A136" s="126"/>
      <c r="B136" s="72" t="s">
        <v>145</v>
      </c>
      <c r="C136" s="82" t="s">
        <v>149</v>
      </c>
      <c r="D136" s="71"/>
      <c r="E136" s="125">
        <v>23.7</v>
      </c>
      <c r="F136" s="189"/>
      <c r="G136" s="140">
        <v>25.4</v>
      </c>
      <c r="H136" s="192"/>
      <c r="I136" s="122"/>
      <c r="J136" s="141">
        <v>108.08510638297872</v>
      </c>
      <c r="K136" s="125">
        <v>25.4</v>
      </c>
      <c r="L136" s="125">
        <v>25.4</v>
      </c>
      <c r="M136" s="151"/>
    </row>
    <row r="137" spans="1:13" x14ac:dyDescent="0.3">
      <c r="A137" s="126"/>
      <c r="B137" s="72" t="s">
        <v>146</v>
      </c>
      <c r="C137" s="82" t="s">
        <v>150</v>
      </c>
      <c r="D137" s="71"/>
      <c r="E137" s="125">
        <v>8.9</v>
      </c>
      <c r="F137" s="189"/>
      <c r="G137" s="41">
        <v>8.86</v>
      </c>
      <c r="H137" s="192"/>
      <c r="I137" s="122"/>
      <c r="J137" s="141">
        <v>100</v>
      </c>
      <c r="K137" s="125">
        <v>8.9</v>
      </c>
      <c r="L137" s="125">
        <v>8.9</v>
      </c>
      <c r="M137" s="169"/>
    </row>
    <row r="138" spans="1:13" x14ac:dyDescent="0.3">
      <c r="A138" s="126"/>
      <c r="B138" s="72" t="s">
        <v>147</v>
      </c>
      <c r="C138" s="82" t="s">
        <v>8</v>
      </c>
      <c r="D138" s="71"/>
      <c r="E138" s="125">
        <v>85.8</v>
      </c>
      <c r="F138" s="189"/>
      <c r="G138" s="41">
        <v>82.66</v>
      </c>
      <c r="H138" s="192"/>
      <c r="I138" s="122"/>
      <c r="J138" s="141">
        <v>105.29936305732484</v>
      </c>
      <c r="K138" s="125">
        <v>85.8</v>
      </c>
      <c r="L138" s="125">
        <v>85.8</v>
      </c>
      <c r="M138" s="169"/>
    </row>
    <row r="139" spans="1:13" ht="37.5" x14ac:dyDescent="0.3">
      <c r="A139" s="126">
        <v>5</v>
      </c>
      <c r="B139" s="127" t="s">
        <v>148</v>
      </c>
      <c r="C139" s="82" t="s">
        <v>151</v>
      </c>
      <c r="D139" s="71"/>
      <c r="E139" s="125">
        <v>60</v>
      </c>
      <c r="F139" s="189"/>
      <c r="G139" s="125">
        <v>55</v>
      </c>
      <c r="H139" s="192"/>
      <c r="I139" s="122"/>
      <c r="J139" s="104">
        <f>55/39*100</f>
        <v>141.02564102564102</v>
      </c>
      <c r="K139" s="125">
        <f>L139-G139</f>
        <v>5</v>
      </c>
      <c r="L139" s="125">
        <v>60</v>
      </c>
      <c r="M139" s="169"/>
    </row>
    <row r="140" spans="1:13" x14ac:dyDescent="0.3">
      <c r="A140" s="126" t="s">
        <v>131</v>
      </c>
      <c r="B140" s="127" t="s">
        <v>129</v>
      </c>
      <c r="C140" s="70"/>
      <c r="D140" s="71"/>
      <c r="E140" s="122"/>
      <c r="F140" s="189"/>
      <c r="G140" s="122"/>
      <c r="H140" s="192"/>
      <c r="I140" s="122"/>
      <c r="J140" s="122"/>
      <c r="K140" s="122"/>
      <c r="L140" s="122"/>
      <c r="M140" s="169"/>
    </row>
    <row r="141" spans="1:13" ht="37.5" x14ac:dyDescent="0.3">
      <c r="A141" s="82">
        <v>1</v>
      </c>
      <c r="B141" s="72" t="s">
        <v>153</v>
      </c>
      <c r="C141" s="82" t="s">
        <v>8</v>
      </c>
      <c r="D141" s="71"/>
      <c r="E141" s="125">
        <v>99.5</v>
      </c>
      <c r="F141" s="189"/>
      <c r="G141" s="125">
        <v>99.3</v>
      </c>
      <c r="H141" s="192"/>
      <c r="I141" s="122"/>
      <c r="J141" s="104">
        <f>99.3/99*100</f>
        <v>100.3030303030303</v>
      </c>
      <c r="K141" s="125">
        <v>99.5</v>
      </c>
      <c r="L141" s="125">
        <v>99.5</v>
      </c>
      <c r="M141" s="169"/>
    </row>
    <row r="142" spans="1:13" ht="37.5" x14ac:dyDescent="0.3">
      <c r="A142" s="82">
        <v>2</v>
      </c>
      <c r="B142" s="72" t="s">
        <v>154</v>
      </c>
      <c r="C142" s="82" t="s">
        <v>8</v>
      </c>
      <c r="D142" s="71"/>
      <c r="E142" s="125">
        <v>98.9</v>
      </c>
      <c r="F142" s="189"/>
      <c r="G142" s="125">
        <v>98.75</v>
      </c>
      <c r="H142" s="192"/>
      <c r="I142" s="122"/>
      <c r="J142" s="125">
        <v>100.23</v>
      </c>
      <c r="K142" s="125">
        <v>98.9</v>
      </c>
      <c r="L142" s="125">
        <v>98.9</v>
      </c>
      <c r="M142" s="169"/>
    </row>
    <row r="143" spans="1:13" ht="37.5" x14ac:dyDescent="0.3">
      <c r="A143" s="82">
        <v>3</v>
      </c>
      <c r="B143" s="72" t="s">
        <v>155</v>
      </c>
      <c r="C143" s="82" t="s">
        <v>8</v>
      </c>
      <c r="D143" s="71"/>
      <c r="E143" s="125">
        <v>80</v>
      </c>
      <c r="F143" s="190"/>
      <c r="G143" s="125">
        <v>79</v>
      </c>
      <c r="H143" s="193"/>
      <c r="I143" s="122"/>
      <c r="J143" s="125">
        <v>101.28</v>
      </c>
      <c r="K143" s="125">
        <v>80</v>
      </c>
      <c r="L143" s="125">
        <v>80</v>
      </c>
      <c r="M143" s="169"/>
    </row>
    <row r="144" spans="1:13" ht="19.5" x14ac:dyDescent="0.35">
      <c r="A144" s="75"/>
      <c r="B144" s="76" t="s">
        <v>156</v>
      </c>
      <c r="C144" s="77"/>
      <c r="D144" s="78"/>
      <c r="E144" s="14"/>
      <c r="F144" s="14"/>
      <c r="G144" s="14"/>
      <c r="H144" s="14"/>
      <c r="I144" s="14"/>
      <c r="J144" s="14"/>
      <c r="L144" s="14"/>
    </row>
    <row r="145" spans="1:13" ht="37.5" customHeight="1" x14ac:dyDescent="0.3">
      <c r="A145" s="75"/>
      <c r="B145" s="178" t="s">
        <v>199</v>
      </c>
      <c r="C145" s="178"/>
      <c r="D145" s="178"/>
      <c r="E145" s="178"/>
      <c r="F145" s="178"/>
      <c r="G145" s="178"/>
      <c r="H145" s="178"/>
      <c r="I145" s="178"/>
      <c r="J145" s="178"/>
      <c r="K145" s="178"/>
      <c r="L145" s="178"/>
      <c r="M145" s="178"/>
    </row>
    <row r="147" spans="1:13" s="17" customFormat="1" ht="39.950000000000003" customHeight="1" x14ac:dyDescent="0.3"/>
    <row r="148" spans="1:13" s="18" customFormat="1" ht="39.75" customHeight="1" x14ac:dyDescent="0.3"/>
    <row r="149" spans="1:13" s="17" customFormat="1" ht="39.950000000000003" customHeight="1" x14ac:dyDescent="0.3"/>
  </sheetData>
  <mergeCells count="23">
    <mergeCell ref="A1:M1"/>
    <mergeCell ref="A2:M2"/>
    <mergeCell ref="A3:M3"/>
    <mergeCell ref="A4:M4"/>
    <mergeCell ref="A6:A7"/>
    <mergeCell ref="B6:B7"/>
    <mergeCell ref="C6:C7"/>
    <mergeCell ref="E6:E7"/>
    <mergeCell ref="F6:F7"/>
    <mergeCell ref="G6:G7"/>
    <mergeCell ref="H6:H7"/>
    <mergeCell ref="J6:J7"/>
    <mergeCell ref="I6:I7"/>
    <mergeCell ref="M6:M7"/>
    <mergeCell ref="F129:K129"/>
    <mergeCell ref="N11:N12"/>
    <mergeCell ref="D6:D7"/>
    <mergeCell ref="M57:M59"/>
    <mergeCell ref="B145:M145"/>
    <mergeCell ref="F40:J51"/>
    <mergeCell ref="F134:F143"/>
    <mergeCell ref="H134:H143"/>
    <mergeCell ref="K6:L6"/>
  </mergeCells>
  <pageMargins left="0.2" right="0.2" top="0.55000000000000004" bottom="0.4" header="0.31496062992126" footer="0.31496062992126"/>
  <pageSetup paperSize="9" scale="74" orientation="landscape" r:id="rId1"/>
  <headerFooter>
    <oddFooter>&amp;C&amp;P/&amp;P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PL 2</vt:lpstr>
      <vt:lpstr>Sheet2</vt:lpstr>
      <vt:lpstr>Sheet3</vt:lpstr>
      <vt:lpstr>'PL 2'!Print_Area</vt:lpstr>
      <vt:lpstr>'PL 2'!Print_Titles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Van Thu</cp:lastModifiedBy>
  <cp:lastPrinted>2019-09-20T02:09:46Z</cp:lastPrinted>
  <dcterms:created xsi:type="dcterms:W3CDTF">2018-03-19T04:10:15Z</dcterms:created>
  <dcterms:modified xsi:type="dcterms:W3CDTF">2019-09-26T02:39:07Z</dcterms:modified>
</cp:coreProperties>
</file>